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j\Desktop\"/>
    </mc:Choice>
  </mc:AlternateContent>
  <xr:revisionPtr revIDLastSave="0" documentId="8_{E184BEA4-F553-4575-95B0-06F727CDBE08}" xr6:coauthVersionLast="47" xr6:coauthVersionMax="47" xr10:uidLastSave="{00000000-0000-0000-0000-000000000000}"/>
  <bookViews>
    <workbookView xWindow="-120" yWindow="-120" windowWidth="29040" windowHeight="15840" xr2:uid="{8840ECD5-4749-4D5F-93A8-D516C68F662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C15" i="1"/>
  <c r="D15" i="1"/>
  <c r="E15" i="1"/>
  <c r="F15" i="1"/>
  <c r="B15" i="1"/>
  <c r="C14" i="1"/>
  <c r="D14" i="1"/>
  <c r="E14" i="1"/>
  <c r="F14" i="1"/>
  <c r="B14" i="1"/>
  <c r="C13" i="1"/>
  <c r="D13" i="1"/>
  <c r="E13" i="1"/>
  <c r="B13" i="1"/>
  <c r="C12" i="1"/>
  <c r="D12" i="1"/>
  <c r="E12" i="1"/>
  <c r="B12" i="1"/>
  <c r="A3" i="1"/>
  <c r="F8" i="1"/>
  <c r="F9" i="1"/>
  <c r="F10" i="1"/>
  <c r="F7" i="1"/>
  <c r="F12" i="1" s="1"/>
  <c r="F13" i="1" l="1"/>
</calcChain>
</file>

<file path=xl/sharedStrings.xml><?xml version="1.0" encoding="utf-8"?>
<sst xmlns="http://schemas.openxmlformats.org/spreadsheetml/2006/main" count="15" uniqueCount="15">
  <si>
    <t>Продажа акций отделениями брокерской фирмы "ИНТЕРБРОКЕР"</t>
  </si>
  <si>
    <t>РАО-ЕС</t>
  </si>
  <si>
    <t>Лукойл</t>
  </si>
  <si>
    <t>Автоваз</t>
  </si>
  <si>
    <t>Норильский Никель</t>
  </si>
  <si>
    <t>Выруча, тыс.руб. (всего за месяц)</t>
  </si>
  <si>
    <t>% от общей выручки</t>
  </si>
  <si>
    <t>Интерброкер-1</t>
  </si>
  <si>
    <t>Интерброкер-2</t>
  </si>
  <si>
    <t>Интерброкер-3</t>
  </si>
  <si>
    <t>Интерброкер-4</t>
  </si>
  <si>
    <t>Итого (тыс.руб.)</t>
  </si>
  <si>
    <t>Среднее значение</t>
  </si>
  <si>
    <t>МАКС значение</t>
  </si>
  <si>
    <t>МИН 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</si>
</sst>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7" fontId="5" fillId="0" borderId="1" xfId="1" applyNumberFormat="1" applyFont="1" applyBorder="1"/>
    <xf numFmtId="167" fontId="2" fillId="0" borderId="1" xfId="0" applyNumberFormat="1" applyFont="1" applyBorder="1"/>
    <xf numFmtId="14" fontId="5" fillId="0" borderId="0" xfId="0" applyNumberFormat="1" applyFont="1"/>
    <xf numFmtId="0" fontId="6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/>
    </xf>
    <xf numFmtId="9" fontId="2" fillId="0" borderId="1" xfId="2" applyFont="1" applyBorder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Лист1!$A$7</c:f>
              <c:strCache>
                <c:ptCount val="1"/>
                <c:pt idx="0">
                  <c:v>Интерброкер-1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Лист1!$B$5:$F$6</c:f>
              <c:strCache>
                <c:ptCount val="5"/>
                <c:pt idx="0">
                  <c:v>РАО-ЕС</c:v>
                </c:pt>
                <c:pt idx="1">
                  <c:v>Лукойл</c:v>
                </c:pt>
                <c:pt idx="2">
                  <c:v>Автоваз</c:v>
                </c:pt>
                <c:pt idx="3">
                  <c:v>Норильский Никель</c:v>
                </c:pt>
                <c:pt idx="4">
                  <c:v>Выруча, тыс.руб. (всего за месяц)</c:v>
                </c:pt>
              </c:strCache>
            </c:strRef>
          </c:cat>
          <c:val>
            <c:numRef>
              <c:f>Лист1!$B$7:$F$7</c:f>
              <c:numCache>
                <c:formatCode>_-* #\ ##0_-;\-* #\ ##0_-;_-* "-"??_-;_-@_-</c:formatCode>
                <c:ptCount val="5"/>
                <c:pt idx="0">
                  <c:v>268000</c:v>
                </c:pt>
                <c:pt idx="1">
                  <c:v>195800</c:v>
                </c:pt>
                <c:pt idx="2">
                  <c:v>345000</c:v>
                </c:pt>
                <c:pt idx="3">
                  <c:v>120500</c:v>
                </c:pt>
                <c:pt idx="4">
                  <c:v>929300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5-4A0A-A50B-94B245935F5A}"/>
            </c:ext>
          </c:extLst>
        </c:ser>
        <c:ser>
          <c:idx val="1"/>
          <c:order val="1"/>
          <c:tx>
            <c:strRef>
              <c:f>Лист1!$A$8</c:f>
              <c:strCache>
                <c:ptCount val="1"/>
                <c:pt idx="0">
                  <c:v>Интерброкер-2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Лист1!$B$5:$F$6</c:f>
              <c:strCache>
                <c:ptCount val="5"/>
                <c:pt idx="0">
                  <c:v>РАО-ЕС</c:v>
                </c:pt>
                <c:pt idx="1">
                  <c:v>Лукойл</c:v>
                </c:pt>
                <c:pt idx="2">
                  <c:v>Автоваз</c:v>
                </c:pt>
                <c:pt idx="3">
                  <c:v>Норильский Никель</c:v>
                </c:pt>
                <c:pt idx="4">
                  <c:v>Выруча, тыс.руб. (всего за месяц)</c:v>
                </c:pt>
              </c:strCache>
            </c:strRef>
          </c:cat>
          <c:val>
            <c:numRef>
              <c:f>Лист1!$B$8:$F$8</c:f>
              <c:numCache>
                <c:formatCode>_-* #\ ##0_-;\-* #\ ##0_-;_-* "-"??_-;_-@_-</c:formatCode>
                <c:ptCount val="5"/>
                <c:pt idx="0">
                  <c:v>281250</c:v>
                </c:pt>
                <c:pt idx="1">
                  <c:v>187500</c:v>
                </c:pt>
                <c:pt idx="2">
                  <c:v>387000</c:v>
                </c:pt>
                <c:pt idx="3">
                  <c:v>156200</c:v>
                </c:pt>
                <c:pt idx="4">
                  <c:v>1011950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5-4A0A-A50B-94B245935F5A}"/>
            </c:ext>
          </c:extLst>
        </c:ser>
        <c:ser>
          <c:idx val="2"/>
          <c:order val="2"/>
          <c:tx>
            <c:strRef>
              <c:f>Лист1!$A$9</c:f>
              <c:strCache>
                <c:ptCount val="1"/>
                <c:pt idx="0">
                  <c:v>Интерброкер-3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Лист1!$B$5:$F$6</c:f>
              <c:strCache>
                <c:ptCount val="5"/>
                <c:pt idx="0">
                  <c:v>РАО-ЕС</c:v>
                </c:pt>
                <c:pt idx="1">
                  <c:v>Лукойл</c:v>
                </c:pt>
                <c:pt idx="2">
                  <c:v>Автоваз</c:v>
                </c:pt>
                <c:pt idx="3">
                  <c:v>Норильский Никель</c:v>
                </c:pt>
                <c:pt idx="4">
                  <c:v>Выруча, тыс.руб. (всего за месяц)</c:v>
                </c:pt>
              </c:strCache>
            </c:strRef>
          </c:cat>
          <c:val>
            <c:numRef>
              <c:f>Лист1!$B$9:$F$9</c:f>
              <c:numCache>
                <c:formatCode>_-* #\ ##0_-;\-* #\ ##0_-;_-* "-"??_-;_-@_-</c:formatCode>
                <c:ptCount val="5"/>
                <c:pt idx="0">
                  <c:v>206750</c:v>
                </c:pt>
                <c:pt idx="1">
                  <c:v>166500</c:v>
                </c:pt>
                <c:pt idx="2">
                  <c:v>123000</c:v>
                </c:pt>
                <c:pt idx="3">
                  <c:v>243200</c:v>
                </c:pt>
                <c:pt idx="4">
                  <c:v>739450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5-4A0A-A50B-94B245935F5A}"/>
            </c:ext>
          </c:extLst>
        </c:ser>
        <c:ser>
          <c:idx val="3"/>
          <c:order val="3"/>
          <c:tx>
            <c:strRef>
              <c:f>Лист1!$A$10</c:f>
              <c:strCache>
                <c:ptCount val="1"/>
                <c:pt idx="0">
                  <c:v>Интерброкер-4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Лист1!$B$5:$F$6</c:f>
              <c:strCache>
                <c:ptCount val="5"/>
                <c:pt idx="0">
                  <c:v>РАО-ЕС</c:v>
                </c:pt>
                <c:pt idx="1">
                  <c:v>Лукойл</c:v>
                </c:pt>
                <c:pt idx="2">
                  <c:v>Автоваз</c:v>
                </c:pt>
                <c:pt idx="3">
                  <c:v>Норильский Никель</c:v>
                </c:pt>
                <c:pt idx="4">
                  <c:v>Выруча, тыс.руб. (всего за месяц)</c:v>
                </c:pt>
              </c:strCache>
            </c:strRef>
          </c:cat>
          <c:val>
            <c:numRef>
              <c:f>Лист1!$B$10:$F$10</c:f>
              <c:numCache>
                <c:formatCode>_-* #\ ##0_-;\-* #\ ##0_-;_-* "-"??_-;_-@_-</c:formatCode>
                <c:ptCount val="5"/>
                <c:pt idx="0">
                  <c:v>315600</c:v>
                </c:pt>
                <c:pt idx="1">
                  <c:v>158200</c:v>
                </c:pt>
                <c:pt idx="2">
                  <c:v>234000</c:v>
                </c:pt>
                <c:pt idx="3">
                  <c:v>108000</c:v>
                </c:pt>
                <c:pt idx="4">
                  <c:v>815800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85-4A0A-A50B-94B245935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8479519"/>
        <c:axId val="108481599"/>
      </c:barChart>
      <c:catAx>
        <c:axId val="10847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481599"/>
        <c:crosses val="autoZero"/>
        <c:auto val="1"/>
        <c:lblAlgn val="ctr"/>
        <c:lblOffset val="100"/>
        <c:noMultiLvlLbl val="0"/>
      </c:catAx>
      <c:valAx>
        <c:axId val="108481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47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</xdr:row>
      <xdr:rowOff>19050</xdr:rowOff>
    </xdr:from>
    <xdr:to>
      <xdr:col>15</xdr:col>
      <xdr:colOff>342900</xdr:colOff>
      <xdr:row>15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D2B03D8-520F-4EC8-B311-448CEB0ED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F4BF-16FB-4DB2-AAD4-B1B706AC2D01}">
  <dimension ref="A2:G15"/>
  <sheetViews>
    <sheetView tabSelected="1" workbookViewId="0"/>
  </sheetViews>
  <sheetFormatPr defaultRowHeight="15" x14ac:dyDescent="0.25"/>
  <cols>
    <col min="1" max="1" width="18.28515625" bestFit="1" customWidth="1"/>
    <col min="2" max="2" width="10.28515625" bestFit="1" customWidth="1"/>
    <col min="3" max="3" width="9.42578125" bestFit="1" customWidth="1"/>
    <col min="4" max="4" width="10.5703125" customWidth="1"/>
    <col min="5" max="5" width="12" bestFit="1" customWidth="1"/>
    <col min="6" max="6" width="10.85546875" customWidth="1"/>
    <col min="7" max="7" width="11.7109375" bestFit="1" customWidth="1"/>
  </cols>
  <sheetData>
    <row r="2" spans="1:7" x14ac:dyDescent="0.25">
      <c r="A2" s="1" t="s">
        <v>0</v>
      </c>
      <c r="B2" s="1"/>
      <c r="C2" s="1"/>
      <c r="D2" s="1"/>
      <c r="E2" s="1"/>
      <c r="F2" s="1"/>
      <c r="G2" s="1"/>
    </row>
    <row r="3" spans="1:7" x14ac:dyDescent="0.25">
      <c r="A3" s="8">
        <f ca="1">TODAY()</f>
        <v>44663</v>
      </c>
    </row>
    <row r="5" spans="1:7" ht="57" customHeight="1" x14ac:dyDescent="0.25">
      <c r="A5" s="3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5" t="s">
        <v>7</v>
      </c>
      <c r="B7" s="6">
        <v>268000</v>
      </c>
      <c r="C7" s="6">
        <v>195800</v>
      </c>
      <c r="D7" s="6">
        <v>345000</v>
      </c>
      <c r="E7" s="6">
        <v>120500</v>
      </c>
      <c r="F7" s="7">
        <f>SUM(B7:E7)</f>
        <v>929300</v>
      </c>
      <c r="G7" s="11">
        <f>F7/$F$12</f>
        <v>0.2657800657800658</v>
      </c>
    </row>
    <row r="8" spans="1:7" x14ac:dyDescent="0.25">
      <c r="A8" s="5" t="s">
        <v>8</v>
      </c>
      <c r="B8" s="6">
        <v>281250</v>
      </c>
      <c r="C8" s="6">
        <v>187500</v>
      </c>
      <c r="D8" s="6">
        <v>387000</v>
      </c>
      <c r="E8" s="6">
        <v>156200</v>
      </c>
      <c r="F8" s="7">
        <f t="shared" ref="F8:F10" si="0">SUM(B8:E8)</f>
        <v>1011950</v>
      </c>
      <c r="G8" s="11">
        <f t="shared" ref="G8:G10" si="1">F8/$F$12</f>
        <v>0.28941798941798941</v>
      </c>
    </row>
    <row r="9" spans="1:7" x14ac:dyDescent="0.25">
      <c r="A9" s="5" t="s">
        <v>9</v>
      </c>
      <c r="B9" s="6">
        <v>206750</v>
      </c>
      <c r="C9" s="6">
        <v>166500</v>
      </c>
      <c r="D9" s="6">
        <v>123000</v>
      </c>
      <c r="E9" s="6">
        <v>243200</v>
      </c>
      <c r="F9" s="7">
        <f t="shared" si="0"/>
        <v>739450</v>
      </c>
      <c r="G9" s="11">
        <f t="shared" si="1"/>
        <v>0.21148291148291148</v>
      </c>
    </row>
    <row r="10" spans="1:7" x14ac:dyDescent="0.25">
      <c r="A10" s="5" t="s">
        <v>10</v>
      </c>
      <c r="B10" s="6">
        <v>315600</v>
      </c>
      <c r="C10" s="6">
        <v>158200</v>
      </c>
      <c r="D10" s="6">
        <v>234000</v>
      </c>
      <c r="E10" s="6">
        <v>108000</v>
      </c>
      <c r="F10" s="7">
        <f t="shared" si="0"/>
        <v>815800</v>
      </c>
      <c r="G10" s="11">
        <f t="shared" si="1"/>
        <v>0.23331903331903331</v>
      </c>
    </row>
    <row r="11" spans="1:7" x14ac:dyDescent="0.25">
      <c r="A11" s="5"/>
      <c r="B11" s="2"/>
      <c r="C11" s="2"/>
      <c r="D11" s="2"/>
      <c r="E11" s="2"/>
      <c r="F11" s="2"/>
      <c r="G11" s="4"/>
    </row>
    <row r="12" spans="1:7" ht="23.25" customHeight="1" x14ac:dyDescent="0.25">
      <c r="A12" s="9" t="s">
        <v>11</v>
      </c>
      <c r="B12" s="10">
        <f>SUM(B7:B10)</f>
        <v>1071600</v>
      </c>
      <c r="C12" s="10">
        <f t="shared" ref="C12:F12" si="2">SUM(C7:C10)</f>
        <v>708000</v>
      </c>
      <c r="D12" s="10">
        <f t="shared" si="2"/>
        <v>1089000</v>
      </c>
      <c r="E12" s="10">
        <f t="shared" si="2"/>
        <v>627900</v>
      </c>
      <c r="F12" s="10">
        <f t="shared" si="2"/>
        <v>3496500</v>
      </c>
    </row>
    <row r="13" spans="1:7" x14ac:dyDescent="0.25">
      <c r="A13" s="5" t="s">
        <v>12</v>
      </c>
      <c r="B13" s="7">
        <f>AVERAGE(B7:B10)</f>
        <v>267900</v>
      </c>
      <c r="C13" s="7">
        <f t="shared" ref="C13:F13" si="3">AVERAGE(C7:C10)</f>
        <v>177000</v>
      </c>
      <c r="D13" s="7">
        <f t="shared" si="3"/>
        <v>272250</v>
      </c>
      <c r="E13" s="7">
        <f t="shared" si="3"/>
        <v>156975</v>
      </c>
      <c r="F13" s="7">
        <f t="shared" si="3"/>
        <v>874125</v>
      </c>
    </row>
    <row r="14" spans="1:7" x14ac:dyDescent="0.25">
      <c r="A14" s="5" t="s">
        <v>13</v>
      </c>
      <c r="B14" s="7">
        <f>MAX(B7:B10)</f>
        <v>315600</v>
      </c>
      <c r="C14" s="7">
        <f t="shared" ref="C14:F14" si="4">MAX(C7:C10)</f>
        <v>195800</v>
      </c>
      <c r="D14" s="7">
        <f t="shared" si="4"/>
        <v>387000</v>
      </c>
      <c r="E14" s="7">
        <f t="shared" si="4"/>
        <v>243200</v>
      </c>
      <c r="F14" s="7">
        <f t="shared" si="4"/>
        <v>1011950</v>
      </c>
    </row>
    <row r="15" spans="1:7" x14ac:dyDescent="0.25">
      <c r="A15" s="5" t="s">
        <v>14</v>
      </c>
      <c r="B15" s="7">
        <f>MIN(B7:B10)</f>
        <v>206750</v>
      </c>
      <c r="C15" s="7">
        <f t="shared" ref="C15:F15" si="5">MIN(C7:C10)</f>
        <v>158200</v>
      </c>
      <c r="D15" s="7">
        <f t="shared" si="5"/>
        <v>123000</v>
      </c>
      <c r="E15" s="7">
        <f t="shared" si="5"/>
        <v>108000</v>
      </c>
      <c r="F15" s="7">
        <f t="shared" si="5"/>
        <v>739450</v>
      </c>
    </row>
  </sheetData>
  <mergeCells count="1">
    <mergeCell ref="A2:G2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2022-04-12T20:18:30Z</dcterms:created>
  <dcterms:modified xsi:type="dcterms:W3CDTF">2022-04-12T20:33:27Z</dcterms:modified>
</cp:coreProperties>
</file>