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6C820E1D-AC75-4C8C-8898-C2335052D03F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B16" i="1"/>
  <c r="C19" i="1"/>
  <c r="D19" i="1"/>
  <c r="E19" i="1"/>
  <c r="F19" i="1"/>
  <c r="G19" i="1"/>
  <c r="B19" i="1"/>
  <c r="C18" i="1"/>
  <c r="D18" i="1"/>
  <c r="E18" i="1"/>
  <c r="F18" i="1"/>
  <c r="G18" i="1"/>
  <c r="B18" i="1"/>
  <c r="C17" i="1"/>
  <c r="D17" i="1"/>
  <c r="E17" i="1"/>
  <c r="F17" i="1"/>
  <c r="G17" i="1"/>
  <c r="B17" i="1"/>
  <c r="F11" i="1"/>
  <c r="F12" i="1"/>
  <c r="F15" i="1"/>
  <c r="F14" i="1"/>
  <c r="F13" i="1"/>
  <c r="G15" i="1"/>
  <c r="G14" i="1"/>
  <c r="G13" i="1"/>
  <c r="G12" i="1"/>
  <c r="G11" i="1"/>
  <c r="F10" i="1"/>
  <c r="G10" i="1" s="1"/>
  <c r="F9" i="1"/>
  <c r="F8" i="1"/>
  <c r="G8" i="1" s="1"/>
  <c r="F4" i="1"/>
  <c r="F5" i="1"/>
  <c r="G5" i="1" s="1"/>
  <c r="F6" i="1"/>
  <c r="G6" i="1" s="1"/>
  <c r="G4" i="1"/>
  <c r="G9" i="1"/>
  <c r="E5" i="1"/>
  <c r="E6" i="1"/>
  <c r="E7" i="1"/>
  <c r="F7" i="1" s="1"/>
  <c r="G7" i="1" s="1"/>
  <c r="E8" i="1"/>
  <c r="E9" i="1"/>
  <c r="E10" i="1"/>
  <c r="E11" i="1"/>
  <c r="E12" i="1"/>
  <c r="E13" i="1"/>
  <c r="E14" i="1"/>
  <c r="E15" i="1"/>
  <c r="E4" i="1"/>
  <c r="D8" i="1"/>
  <c r="D7" i="1"/>
  <c r="D6" i="1"/>
  <c r="D5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<sst xmlns="http://schemas.openxmlformats.org/spreadsheetml/2006/main" count="25" uniqueCount="25">
  <si>
    <t>розмір податків</t>
  </si>
  <si>
    <t>Посада</t>
  </si>
  <si>
    <t>інженер</t>
  </si>
  <si>
    <t>менеджер</t>
  </si>
  <si>
    <t>бухгалтер</t>
  </si>
  <si>
    <t>директор</t>
  </si>
  <si>
    <t>водій</t>
  </si>
  <si>
    <t>секретар</t>
  </si>
  <si>
    <t>прибиральнниця</t>
  </si>
  <si>
    <t>сист. Адміністратор</t>
  </si>
  <si>
    <t>програміст</t>
  </si>
  <si>
    <t>дизайнер</t>
  </si>
  <si>
    <t>технік</t>
  </si>
  <si>
    <t>начальник участку</t>
  </si>
  <si>
    <t>Усього</t>
  </si>
  <si>
    <t>Максимальне</t>
  </si>
  <si>
    <t>Мінімальне</t>
  </si>
  <si>
    <t>Середнє</t>
  </si>
  <si>
    <t>оклад</t>
  </si>
  <si>
    <t>відсоток премії</t>
  </si>
  <si>
    <t>сума премії</t>
  </si>
  <si>
    <t>зарплата за місяць</t>
  </si>
  <si>
    <t>податок</t>
  </si>
  <si>
    <t>До видачі</t>
  </si>
  <si>
    <t>Нарахування зарабітної плати спіробітникам фірми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</si>
</sst>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/>
    <xf numFmtId="10" fontId="0" fillId="0" borderId="1" xfId="0" applyNumberFormat="1" applyBorder="1"/>
    <xf numFmtId="9" fontId="0" fillId="3" borderId="1" xfId="0" applyNumberFormat="1" applyFill="1" applyBorder="1"/>
    <xf numFmtId="0" fontId="0" fillId="0" borderId="2" xfId="0" applyBorder="1"/>
    <xf numFmtId="2" fontId="0" fillId="0" borderId="2" xfId="0" applyNumberFormat="1" applyBorder="1"/>
    <xf numFmtId="10" fontId="0" fillId="0" borderId="2" xfId="0" applyNumberFormat="1" applyBorder="1"/>
    <xf numFmtId="0" fontId="1" fillId="0" borderId="3" xfId="0" applyFont="1" applyBorder="1"/>
    <xf numFmtId="2" fontId="0" fillId="0" borderId="4" xfId="0" applyNumberFormat="1" applyBorder="1"/>
    <xf numFmtId="10" fontId="0" fillId="0" borderId="4" xfId="0" applyNumberFormat="1" applyBorder="1"/>
    <xf numFmtId="2" fontId="0" fillId="0" borderId="5" xfId="0" applyNumberFormat="1" applyBorder="1"/>
    <xf numFmtId="0" fontId="1" fillId="0" borderId="6" xfId="0" applyFont="1" applyBorder="1"/>
    <xf numFmtId="2" fontId="0" fillId="0" borderId="7" xfId="0" applyNumberFormat="1" applyBorder="1"/>
    <xf numFmtId="0" fontId="1" fillId="0" borderId="8" xfId="0" applyFont="1" applyBorder="1"/>
    <xf numFmtId="2" fontId="0" fillId="0" borderId="9" xfId="0" applyNumberFormat="1" applyBorder="1"/>
    <xf numFmtId="10" fontId="0" fillId="0" borderId="9" xfId="0" applyNumberFormat="1" applyBorder="1"/>
    <xf numFmtId="2" fontId="0" fillId="0" borderId="10" xfId="0" applyNumberForma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D22" sqref="D22"/>
    </sheetView>
  </sheetViews>
  <sheetFormatPr defaultRowHeight="14.4" x14ac:dyDescent="0.3"/>
  <cols>
    <col min="1" max="1" width="14.6640625" bestFit="1" customWidth="1"/>
    <col min="2" max="2" width="8.44140625" bestFit="1" customWidth="1"/>
    <col min="3" max="3" width="14.109375" bestFit="1" customWidth="1"/>
    <col min="4" max="4" width="10.88671875" bestFit="1" customWidth="1"/>
    <col min="5" max="5" width="17.44140625" bestFit="1" customWidth="1"/>
    <col min="6" max="6" width="9.44140625" bestFit="1" customWidth="1"/>
    <col min="7" max="7" width="9.5546875" bestFit="1" customWidth="1"/>
  </cols>
  <sheetData>
    <row r="1" spans="1:7" x14ac:dyDescent="0.3">
      <c r="A1" s="1" t="s">
        <v>0</v>
      </c>
      <c r="B1" s="6">
        <v>0.24</v>
      </c>
      <c r="C1" s="1"/>
      <c r="D1" s="1"/>
      <c r="E1" s="1"/>
      <c r="F1" s="1"/>
      <c r="G1" s="1"/>
    </row>
    <row r="2" spans="1:7" x14ac:dyDescent="0.3">
      <c r="A2" s="2" t="s">
        <v>24</v>
      </c>
      <c r="B2" s="3"/>
      <c r="C2" s="3"/>
      <c r="D2" s="3"/>
      <c r="E2" s="3"/>
      <c r="F2" s="3"/>
      <c r="G2" s="3"/>
    </row>
    <row r="3" spans="1:7" x14ac:dyDescent="0.3">
      <c r="A3" s="1" t="s">
        <v>1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23</v>
      </c>
    </row>
    <row r="4" spans="1:7" x14ac:dyDescent="0.3">
      <c r="A4" s="1" t="s">
        <v>2</v>
      </c>
      <c r="B4" s="4">
        <v>3000</v>
      </c>
      <c r="C4" s="5">
        <v>0.1</v>
      </c>
      <c r="D4" s="4">
        <f>B4*C4</f>
        <v>300</v>
      </c>
      <c r="E4" s="4">
        <f>B4+D4</f>
        <v>3300</v>
      </c>
      <c r="F4" s="4">
        <f>E4*B1</f>
        <v>792</v>
      </c>
      <c r="G4" s="4">
        <f>E4-F4</f>
        <v>2508</v>
      </c>
    </row>
    <row r="5" spans="1:7" x14ac:dyDescent="0.3">
      <c r="A5" s="1" t="s">
        <v>3</v>
      </c>
      <c r="B5" s="4">
        <v>4500</v>
      </c>
      <c r="C5" s="5">
        <v>0.15</v>
      </c>
      <c r="D5" s="4">
        <f>B5*C5</f>
        <v>675</v>
      </c>
      <c r="E5" s="4">
        <f t="shared" ref="E5:E15" si="0">B5+D5</f>
        <v>5175</v>
      </c>
      <c r="F5" s="4">
        <f>E5*B1</f>
        <v>1242</v>
      </c>
      <c r="G5" s="4">
        <f t="shared" ref="G5:G15" si="1">E5-F5</f>
        <v>3933</v>
      </c>
    </row>
    <row r="6" spans="1:7" x14ac:dyDescent="0.3">
      <c r="A6" s="1" t="s">
        <v>4</v>
      </c>
      <c r="B6" s="4">
        <v>2800</v>
      </c>
      <c r="C6" s="5">
        <v>0.15</v>
      </c>
      <c r="D6" s="4">
        <f>B6*C6</f>
        <v>420</v>
      </c>
      <c r="E6" s="4">
        <f t="shared" si="0"/>
        <v>3220</v>
      </c>
      <c r="F6" s="4">
        <f>E6*B1</f>
        <v>772.8</v>
      </c>
      <c r="G6" s="4">
        <f t="shared" si="1"/>
        <v>2447.1999999999998</v>
      </c>
    </row>
    <row r="7" spans="1:7" x14ac:dyDescent="0.3">
      <c r="A7" s="1" t="s">
        <v>5</v>
      </c>
      <c r="B7" s="4">
        <v>5000</v>
      </c>
      <c r="C7" s="5">
        <v>0.2</v>
      </c>
      <c r="D7" s="4">
        <f>B7*C7</f>
        <v>1000</v>
      </c>
      <c r="E7" s="4">
        <f t="shared" si="0"/>
        <v>6000</v>
      </c>
      <c r="F7" s="4">
        <f>E7*B1</f>
        <v>1440</v>
      </c>
      <c r="G7" s="4">
        <f t="shared" si="1"/>
        <v>4560</v>
      </c>
    </row>
    <row r="8" spans="1:7" x14ac:dyDescent="0.3">
      <c r="A8" s="1" t="s">
        <v>6</v>
      </c>
      <c r="B8" s="4">
        <v>2000</v>
      </c>
      <c r="C8" s="5">
        <v>0.1</v>
      </c>
      <c r="D8" s="4">
        <f>B8*C8</f>
        <v>200</v>
      </c>
      <c r="E8" s="4">
        <f t="shared" si="0"/>
        <v>2200</v>
      </c>
      <c r="F8" s="4">
        <f>E8*B1</f>
        <v>528</v>
      </c>
      <c r="G8" s="4">
        <f t="shared" si="1"/>
        <v>1672</v>
      </c>
    </row>
    <row r="9" spans="1:7" x14ac:dyDescent="0.3">
      <c r="A9" s="1" t="s">
        <v>7</v>
      </c>
      <c r="B9" s="4">
        <v>2000</v>
      </c>
      <c r="C9" s="5">
        <v>0.1</v>
      </c>
      <c r="D9" s="4">
        <f t="shared" ref="D5:D15" si="2">B9*C9</f>
        <v>200</v>
      </c>
      <c r="E9" s="4">
        <f t="shared" si="0"/>
        <v>2200</v>
      </c>
      <c r="F9" s="4">
        <f>E9*B1</f>
        <v>528</v>
      </c>
      <c r="G9" s="4">
        <f t="shared" si="1"/>
        <v>1672</v>
      </c>
    </row>
    <row r="10" spans="1:7" x14ac:dyDescent="0.3">
      <c r="A10" s="1" t="s">
        <v>8</v>
      </c>
      <c r="B10" s="4">
        <v>1800</v>
      </c>
      <c r="C10" s="5">
        <v>0.1</v>
      </c>
      <c r="D10" s="4">
        <f t="shared" si="2"/>
        <v>180</v>
      </c>
      <c r="E10" s="4">
        <f t="shared" si="0"/>
        <v>1980</v>
      </c>
      <c r="F10" s="4">
        <f>E10*B1</f>
        <v>475.2</v>
      </c>
      <c r="G10" s="4">
        <f t="shared" si="1"/>
        <v>1504.8</v>
      </c>
    </row>
    <row r="11" spans="1:7" x14ac:dyDescent="0.3">
      <c r="A11" s="1" t="s">
        <v>9</v>
      </c>
      <c r="B11" s="4">
        <v>3500</v>
      </c>
      <c r="C11" s="5">
        <v>0.15</v>
      </c>
      <c r="D11" s="4">
        <f t="shared" si="2"/>
        <v>525</v>
      </c>
      <c r="E11" s="4">
        <f t="shared" si="0"/>
        <v>4025</v>
      </c>
      <c r="F11" s="4">
        <f>E11*B1</f>
        <v>966</v>
      </c>
      <c r="G11" s="4">
        <f t="shared" si="1"/>
        <v>3059</v>
      </c>
    </row>
    <row r="12" spans="1:7" x14ac:dyDescent="0.3">
      <c r="A12" s="1" t="s">
        <v>10</v>
      </c>
      <c r="B12" s="4">
        <v>3800</v>
      </c>
      <c r="C12" s="5">
        <v>0.15</v>
      </c>
      <c r="D12" s="4">
        <f t="shared" si="2"/>
        <v>570</v>
      </c>
      <c r="E12" s="4">
        <f t="shared" si="0"/>
        <v>4370</v>
      </c>
      <c r="F12" s="4">
        <f>E12*B1</f>
        <v>1048.8</v>
      </c>
      <c r="G12" s="4">
        <f t="shared" si="1"/>
        <v>3321.2</v>
      </c>
    </row>
    <row r="13" spans="1:7" x14ac:dyDescent="0.3">
      <c r="A13" s="1" t="s">
        <v>11</v>
      </c>
      <c r="B13" s="4">
        <v>4000</v>
      </c>
      <c r="C13" s="5">
        <v>0.15</v>
      </c>
      <c r="D13" s="4">
        <f t="shared" si="2"/>
        <v>600</v>
      </c>
      <c r="E13" s="4">
        <f t="shared" si="0"/>
        <v>4600</v>
      </c>
      <c r="F13" s="4">
        <f>E13*B1</f>
        <v>1104</v>
      </c>
      <c r="G13" s="4">
        <f t="shared" si="1"/>
        <v>3496</v>
      </c>
    </row>
    <row r="14" spans="1:7" x14ac:dyDescent="0.3">
      <c r="A14" s="1" t="s">
        <v>12</v>
      </c>
      <c r="B14" s="4">
        <v>2000</v>
      </c>
      <c r="C14" s="5">
        <v>0.1</v>
      </c>
      <c r="D14" s="4">
        <f t="shared" si="2"/>
        <v>200</v>
      </c>
      <c r="E14" s="4">
        <f t="shared" si="0"/>
        <v>2200</v>
      </c>
      <c r="F14" s="4">
        <f>E14*B1</f>
        <v>528</v>
      </c>
      <c r="G14" s="4">
        <f t="shared" si="1"/>
        <v>1672</v>
      </c>
    </row>
    <row r="15" spans="1:7" ht="15" thickBot="1" x14ac:dyDescent="0.35">
      <c r="A15" s="7" t="s">
        <v>13</v>
      </c>
      <c r="B15" s="8">
        <v>2500</v>
      </c>
      <c r="C15" s="9">
        <v>0.15</v>
      </c>
      <c r="D15" s="8">
        <f t="shared" si="2"/>
        <v>375</v>
      </c>
      <c r="E15" s="8">
        <f t="shared" si="0"/>
        <v>2875</v>
      </c>
      <c r="F15" s="8">
        <f>E15*B1</f>
        <v>690</v>
      </c>
      <c r="G15" s="8">
        <f t="shared" si="1"/>
        <v>2185</v>
      </c>
    </row>
    <row r="16" spans="1:7" x14ac:dyDescent="0.3">
      <c r="A16" s="10" t="s">
        <v>14</v>
      </c>
      <c r="B16" s="11">
        <f>SUM(B4:B15)</f>
        <v>36900</v>
      </c>
      <c r="C16" s="12">
        <f t="shared" ref="C16:G16" si="3">SUM(C4:C15)</f>
        <v>1.5999999999999999</v>
      </c>
      <c r="D16" s="11">
        <f t="shared" si="3"/>
        <v>5245</v>
      </c>
      <c r="E16" s="11">
        <f t="shared" si="3"/>
        <v>42145</v>
      </c>
      <c r="F16" s="11">
        <f t="shared" si="3"/>
        <v>10114.799999999999</v>
      </c>
      <c r="G16" s="13">
        <f t="shared" si="3"/>
        <v>32030.2</v>
      </c>
    </row>
    <row r="17" spans="1:7" x14ac:dyDescent="0.3">
      <c r="A17" s="14" t="s">
        <v>15</v>
      </c>
      <c r="B17" s="4">
        <f>MAX(B4:B15)</f>
        <v>5000</v>
      </c>
      <c r="C17" s="5">
        <f>MAX(C4:C15)</f>
        <v>0.2</v>
      </c>
      <c r="D17" s="4">
        <f t="shared" ref="C17:G17" si="4">MAX(D4:D15)</f>
        <v>1000</v>
      </c>
      <c r="E17" s="4">
        <f t="shared" si="4"/>
        <v>6000</v>
      </c>
      <c r="F17" s="4">
        <f t="shared" si="4"/>
        <v>1440</v>
      </c>
      <c r="G17" s="15">
        <f t="shared" si="4"/>
        <v>4560</v>
      </c>
    </row>
    <row r="18" spans="1:7" x14ac:dyDescent="0.3">
      <c r="A18" s="14" t="s">
        <v>16</v>
      </c>
      <c r="B18" s="4">
        <f>MIN(B4:B15)</f>
        <v>1800</v>
      </c>
      <c r="C18" s="5">
        <f t="shared" ref="C18:G18" si="5">MIN(C4:C15)</f>
        <v>0.1</v>
      </c>
      <c r="D18" s="4">
        <f t="shared" si="5"/>
        <v>180</v>
      </c>
      <c r="E18" s="4">
        <f t="shared" si="5"/>
        <v>1980</v>
      </c>
      <c r="F18" s="4">
        <f t="shared" si="5"/>
        <v>475.2</v>
      </c>
      <c r="G18" s="15">
        <f t="shared" si="5"/>
        <v>1504.8</v>
      </c>
    </row>
    <row r="19" spans="1:7" ht="15" thickBot="1" x14ac:dyDescent="0.35">
      <c r="A19" s="16" t="s">
        <v>17</v>
      </c>
      <c r="B19" s="17">
        <f>AVERAGE(B4:B15)</f>
        <v>3075</v>
      </c>
      <c r="C19" s="18">
        <f t="shared" ref="C19:G19" si="6">AVERAGE(C4:C15)</f>
        <v>0.13333333333333333</v>
      </c>
      <c r="D19" s="17">
        <f t="shared" si="6"/>
        <v>437.08333333333331</v>
      </c>
      <c r="E19" s="17">
        <f t="shared" si="6"/>
        <v>3512.0833333333335</v>
      </c>
      <c r="F19" s="17">
        <f t="shared" si="6"/>
        <v>842.9</v>
      </c>
      <c r="G19" s="19">
        <f t="shared" si="6"/>
        <v>2669.1833333333334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2023-12-24T20:32:35Z</dcterms:modified>
</cp:coreProperties>
</file>