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3.xml" ContentType="application/vnd.openxmlformats-officedocument.drawingml.chart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<sst xmlns="http://schemas.openxmlformats.org/spreadsheetml/2006/main" count="24" uniqueCount="24">
  <si>
    <t xml:space="preserve">Нарахування заробітної плати</t>
  </si>
  <si>
    <t xml:space="preserve">П.І.Б.</t>
  </si>
  <si>
    <t xml:space="preserve">Ставка (грн.)</t>
  </si>
  <si>
    <t xml:space="preserve">Стаж роботи</t>
  </si>
  <si>
    <t xml:space="preserve">Кількість робочих днів за місяць</t>
  </si>
  <si>
    <t xml:space="preserve">Вартість одного робочого дня</t>
  </si>
  <si>
    <t xml:space="preserve">Кількість відпрацьованних днів</t>
  </si>
  <si>
    <t xml:space="preserve">Кількість днів за лікарняними</t>
  </si>
  <si>
    <t xml:space="preserve">Нарахування за відпрацьовані дні</t>
  </si>
  <si>
    <t xml:space="preserve">Нарахування за лікарняні дні</t>
  </si>
  <si>
    <t xml:space="preserve">Класне керівництво</t>
  </si>
  <si>
    <t xml:space="preserve">Доплата за класне керівництво</t>
  </si>
  <si>
    <t xml:space="preserve">Всього нараховано</t>
  </si>
  <si>
    <t xml:space="preserve">Податки</t>
  </si>
  <si>
    <t xml:space="preserve">До видачі</t>
  </si>
  <si>
    <t xml:space="preserve">Балаганов О.В.</t>
  </si>
  <si>
    <t xml:space="preserve">Голохвастов К.</t>
  </si>
  <si>
    <t xml:space="preserve">Грицацуєва Н.</t>
  </si>
  <si>
    <t xml:space="preserve">Коваль А.М.</t>
  </si>
  <si>
    <t xml:space="preserve">Ящишин М.К.</t>
  </si>
  <si>
    <t xml:space="preserve">Павлюк С.Т.</t>
  </si>
  <si>
    <t xml:space="preserve">Оніщук Т.М.</t>
  </si>
  <si>
    <t xml:space="preserve">Сандул Л.Ф.</t>
  </si>
  <si>
    <t xml:space="preserve">Всього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</si>
</sst>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\ [$грн.-422];[RED]\-#,##0.00\ [$грн.-422]"/>
  </numFmts>
  <fonts count="8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  <font>
      <sz val="13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Зарплата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#,##0.00\ [$грн.-422];[RED]\-#,##0.00\ [$грн.-422]" sourceLinked="1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Sheet1!$A$3:$A$10</c:f>
              <c:strCache>
                <c:ptCount val="8"/>
                <c:pt idx="0">
                  <c:v>Балаганов О.В.</c:v>
                </c:pt>
                <c:pt idx="1">
                  <c:v>Голохвастов К.</c:v>
                </c:pt>
                <c:pt idx="2">
                  <c:v>Грицацуєва Н.</c:v>
                </c:pt>
                <c:pt idx="3">
                  <c:v>Коваль А.М.</c:v>
                </c:pt>
                <c:pt idx="4">
                  <c:v>Ящишин М.К.</c:v>
                </c:pt>
                <c:pt idx="5">
                  <c:v>Павлюк С.Т.</c:v>
                </c:pt>
                <c:pt idx="6">
                  <c:v>Оніщук Т.М.</c:v>
                </c:pt>
                <c:pt idx="7">
                  <c:v>Сандул Л.Ф.</c:v>
                </c:pt>
              </c:strCache>
            </c:strRef>
          </c:cat>
          <c:val>
            <c:numRef>
              <c:f>Sheet1!$N$3:$N$10</c:f>
              <c:numCache>
                <c:formatCode>General</c:formatCode>
                <c:ptCount val="8"/>
                <c:pt idx="0">
                  <c:v>1058.37391304348</c:v>
                </c:pt>
                <c:pt idx="1">
                  <c:v>779.52</c:v>
                </c:pt>
                <c:pt idx="2">
                  <c:v>786.404347826087</c:v>
                </c:pt>
                <c:pt idx="3">
                  <c:v>974.4</c:v>
                </c:pt>
                <c:pt idx="4">
                  <c:v>1113.6</c:v>
                </c:pt>
                <c:pt idx="5">
                  <c:v>774.3</c:v>
                </c:pt>
                <c:pt idx="6">
                  <c:v>1104.9</c:v>
                </c:pt>
                <c:pt idx="7">
                  <c:v>1087.5</c:v>
                </c:pt>
              </c:numCache>
            </c:numRef>
          </c:val>
        </c:ser>
        <c:gapWidth val="100"/>
        <c:overlap val="0"/>
        <c:axId val="37262955"/>
        <c:axId val="3590485"/>
      </c:barChart>
      <c:catAx>
        <c:axId val="372629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П.І.Б.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590485"/>
        <c:crosses val="autoZero"/>
        <c:auto val="1"/>
        <c:lblAlgn val="ctr"/>
        <c:lblOffset val="100"/>
      </c:catAx>
      <c:valAx>
        <c:axId val="3590485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До видачі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.00\ [$грн.-422];[RED]\-#,##0.00\ [$грн.-422]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7262955"/>
        <c:crosses val="autoZero"/>
      </c:valAx>
      <c:spPr>
        <a:noFill/>
        <a:ln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6840</xdr:colOff>
      <xdr:row>12</xdr:row>
      <xdr:rowOff>7560</xdr:rowOff>
    </xdr:from>
    <xdr:to>
      <xdr:col>10</xdr:col>
      <xdr:colOff>24840</xdr:colOff>
      <xdr:row>28</xdr:row>
      <xdr:rowOff>50760</xdr:rowOff>
    </xdr:to>
    <xdr:graphicFrame>
      <xdr:nvGraphicFramePr>
        <xdr:cNvPr id="0" name=""/>
        <xdr:cNvGraphicFramePr/>
      </xdr:nvGraphicFramePr>
      <xdr:xfrm>
        <a:off x="1156680" y="4097880"/>
        <a:ext cx="5763600" cy="324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1" activeCellId="0" sqref="N21"/>
    </sheetView>
  </sheetViews>
  <sheetFormatPr defaultRowHeight="15.75" zeroHeight="false" outlineLevelRow="0" outlineLevelCol="0"/>
  <cols>
    <col collapsed="false" customWidth="true" hidden="false" outlineLevel="0" max="1" min="1" style="0" width="16.3"/>
    <col collapsed="false" customWidth="true" hidden="false" outlineLevel="0" max="2" min="2" style="0" width="13.38"/>
    <col collapsed="false" customWidth="true" hidden="false" outlineLevel="0" max="4" min="3" style="0" width="3.79"/>
    <col collapsed="false" customWidth="true" hidden="false" outlineLevel="0" max="5" min="5" style="0" width="10.6"/>
    <col collapsed="false" customWidth="true" hidden="false" outlineLevel="0" max="6" min="6" style="0" width="3.79"/>
    <col collapsed="false" customWidth="false" hidden="false" outlineLevel="0" max="11" min="7" style="0" width="11.52"/>
    <col collapsed="false" customWidth="true" hidden="false" outlineLevel="0" max="12" min="12" style="0" width="13.89"/>
    <col collapsed="false" customWidth="false" hidden="false" outlineLevel="0" max="13" min="13" style="0" width="11.52"/>
    <col collapsed="false" customWidth="true" hidden="false" outlineLevel="0" max="14" min="14" style="0" width="13.19"/>
    <col collapsed="false" customWidth="true" hidden="false" outlineLevel="0" max="1025" min="15" style="0" width="14.43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3" customFormat="true" ht="166.4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customFormat="false" ht="13.8" hidden="false" customHeight="false" outlineLevel="0" collapsed="false">
      <c r="A3" s="1" t="s">
        <v>15</v>
      </c>
      <c r="B3" s="4" t="n">
        <v>1000</v>
      </c>
      <c r="C3" s="1" t="n">
        <v>5</v>
      </c>
      <c r="D3" s="1" t="n">
        <v>23</v>
      </c>
      <c r="E3" s="5" t="n">
        <f aca="false">B3/D3</f>
        <v>43.4782608695652</v>
      </c>
      <c r="F3" s="6" t="n">
        <f aca="false">D3-G3</f>
        <v>18</v>
      </c>
      <c r="G3" s="1" t="n">
        <v>5</v>
      </c>
      <c r="H3" s="5" t="n">
        <f aca="false">E3*F3</f>
        <v>782.608695652174</v>
      </c>
      <c r="I3" s="5" t="n">
        <f aca="false">IF(C3&lt;=12,0.8,1)*E3*G3</f>
        <v>173.913043478261</v>
      </c>
      <c r="J3" s="1" t="n">
        <v>1</v>
      </c>
      <c r="K3" s="5" t="n">
        <f aca="false">J3*260</f>
        <v>260</v>
      </c>
      <c r="L3" s="5" t="n">
        <f aca="false">H3+I3+K3</f>
        <v>1216.52173913044</v>
      </c>
      <c r="M3" s="5" t="n">
        <f aca="false">0.13*L3</f>
        <v>158.147826086957</v>
      </c>
      <c r="N3" s="5" t="n">
        <f aca="false">L3-M3</f>
        <v>1058.37391304348</v>
      </c>
    </row>
    <row r="4" customFormat="false" ht="13.8" hidden="false" customHeight="false" outlineLevel="0" collapsed="false">
      <c r="A4" s="1" t="s">
        <v>16</v>
      </c>
      <c r="B4" s="4" t="n">
        <v>920</v>
      </c>
      <c r="C4" s="1" t="n">
        <v>12</v>
      </c>
      <c r="D4" s="1" t="n">
        <v>23</v>
      </c>
      <c r="E4" s="5" t="n">
        <f aca="false">B4/D4</f>
        <v>40</v>
      </c>
      <c r="F4" s="6" t="n">
        <f aca="false">D4-G4</f>
        <v>20</v>
      </c>
      <c r="G4" s="1" t="n">
        <v>3</v>
      </c>
      <c r="H4" s="5" t="n">
        <f aca="false">E4*F4</f>
        <v>800</v>
      </c>
      <c r="I4" s="5" t="n">
        <f aca="false">IF(C4&lt;=12,0.8,1)*E4*G4</f>
        <v>96</v>
      </c>
      <c r="J4" s="1" t="n">
        <v>0</v>
      </c>
      <c r="K4" s="5" t="n">
        <f aca="false">J4*260</f>
        <v>0</v>
      </c>
      <c r="L4" s="5" t="n">
        <f aca="false">H4+I4+K4</f>
        <v>896</v>
      </c>
      <c r="M4" s="5" t="n">
        <f aca="false">0.13*L4</f>
        <v>116.48</v>
      </c>
      <c r="N4" s="5" t="n">
        <f aca="false">L4-M4</f>
        <v>779.52</v>
      </c>
    </row>
    <row r="5" customFormat="false" ht="13.8" hidden="false" customHeight="false" outlineLevel="0" collapsed="false">
      <c r="A5" s="1" t="s">
        <v>17</v>
      </c>
      <c r="B5" s="4" t="n">
        <v>990</v>
      </c>
      <c r="C5" s="1" t="n">
        <v>7</v>
      </c>
      <c r="D5" s="1" t="n">
        <v>23</v>
      </c>
      <c r="E5" s="5" t="n">
        <f aca="false">B5/D5</f>
        <v>43.0434782608696</v>
      </c>
      <c r="F5" s="6" t="n">
        <f aca="false">D5-G5</f>
        <v>13</v>
      </c>
      <c r="G5" s="1" t="n">
        <v>10</v>
      </c>
      <c r="H5" s="5" t="n">
        <f aca="false">E5*F5</f>
        <v>559.565217391304</v>
      </c>
      <c r="I5" s="5" t="n">
        <f aca="false">IF(C5&lt;=12,0.8,1)*E5*G5</f>
        <v>344.347826086956</v>
      </c>
      <c r="J5" s="1" t="n">
        <v>0</v>
      </c>
      <c r="K5" s="5" t="n">
        <f aca="false">J5*260</f>
        <v>0</v>
      </c>
      <c r="L5" s="5" t="n">
        <f aca="false">H5+I5+K5</f>
        <v>903.913043478261</v>
      </c>
      <c r="M5" s="5" t="n">
        <f aca="false">0.13*L5</f>
        <v>117.508695652174</v>
      </c>
      <c r="N5" s="5" t="n">
        <f aca="false">L5-M5</f>
        <v>786.404347826087</v>
      </c>
    </row>
    <row r="6" customFormat="false" ht="13.8" hidden="false" customHeight="false" outlineLevel="0" collapsed="false">
      <c r="A6" s="1" t="s">
        <v>18</v>
      </c>
      <c r="B6" s="4" t="n">
        <v>860</v>
      </c>
      <c r="C6" s="1" t="n">
        <v>20</v>
      </c>
      <c r="D6" s="1" t="n">
        <v>23</v>
      </c>
      <c r="E6" s="5" t="n">
        <f aca="false">B6/D6</f>
        <v>37.3913043478261</v>
      </c>
      <c r="F6" s="6" t="n">
        <f aca="false">D6-G6</f>
        <v>23</v>
      </c>
      <c r="H6" s="5" t="n">
        <f aca="false">E6*F6</f>
        <v>860</v>
      </c>
      <c r="I6" s="5" t="n">
        <f aca="false">IF(C6&lt;=12,0.8,1)*E6*G6</f>
        <v>0</v>
      </c>
      <c r="J6" s="1" t="n">
        <v>1</v>
      </c>
      <c r="K6" s="5" t="n">
        <f aca="false">J6*260</f>
        <v>260</v>
      </c>
      <c r="L6" s="5" t="n">
        <f aca="false">H6+I6+K6</f>
        <v>1120</v>
      </c>
      <c r="M6" s="5" t="n">
        <f aca="false">0.13*L6</f>
        <v>145.6</v>
      </c>
      <c r="N6" s="5" t="n">
        <f aca="false">L6-M6</f>
        <v>974.4</v>
      </c>
    </row>
    <row r="7" customFormat="false" ht="13.8" hidden="false" customHeight="false" outlineLevel="0" collapsed="false">
      <c r="A7" s="1" t="s">
        <v>19</v>
      </c>
      <c r="B7" s="4" t="n">
        <v>1020</v>
      </c>
      <c r="C7" s="1" t="n">
        <v>25</v>
      </c>
      <c r="D7" s="1" t="n">
        <v>23</v>
      </c>
      <c r="E7" s="5" t="n">
        <f aca="false">B7/D7</f>
        <v>44.3478260869565</v>
      </c>
      <c r="F7" s="6" t="n">
        <f aca="false">D7-G7</f>
        <v>20</v>
      </c>
      <c r="G7" s="1" t="n">
        <v>3</v>
      </c>
      <c r="H7" s="5" t="n">
        <f aca="false">E7*F7</f>
        <v>886.95652173913</v>
      </c>
      <c r="I7" s="5" t="n">
        <f aca="false">IF(C7&lt;=12,0.8,1)*E7*G7</f>
        <v>133.04347826087</v>
      </c>
      <c r="J7" s="1" t="n">
        <v>1</v>
      </c>
      <c r="K7" s="5" t="n">
        <f aca="false">J7*260</f>
        <v>260</v>
      </c>
      <c r="L7" s="5" t="n">
        <f aca="false">H7+I7+K7</f>
        <v>1280</v>
      </c>
      <c r="M7" s="5" t="n">
        <f aca="false">0.13*L7</f>
        <v>166.4</v>
      </c>
      <c r="N7" s="5" t="n">
        <f aca="false">L7-M7</f>
        <v>1113.6</v>
      </c>
    </row>
    <row r="8" customFormat="false" ht="13.8" hidden="false" customHeight="false" outlineLevel="0" collapsed="false">
      <c r="A8" s="1" t="s">
        <v>20</v>
      </c>
      <c r="B8" s="4" t="n">
        <v>890</v>
      </c>
      <c r="C8" s="1" t="n">
        <v>3</v>
      </c>
      <c r="D8" s="1" t="n">
        <v>23</v>
      </c>
      <c r="E8" s="5" t="n">
        <f aca="false">B8/D8</f>
        <v>38.695652173913</v>
      </c>
      <c r="F8" s="6" t="n">
        <f aca="false">D8-G8</f>
        <v>23</v>
      </c>
      <c r="H8" s="5" t="n">
        <f aca="false">E8*F8</f>
        <v>890</v>
      </c>
      <c r="I8" s="5" t="n">
        <f aca="false">IF(C8&lt;=12,0.8,1)*E8*G8</f>
        <v>0</v>
      </c>
      <c r="J8" s="1" t="n">
        <v>0</v>
      </c>
      <c r="K8" s="5" t="n">
        <f aca="false">J8*260</f>
        <v>0</v>
      </c>
      <c r="L8" s="5" t="n">
        <f aca="false">H8+I8+K8</f>
        <v>890</v>
      </c>
      <c r="M8" s="5" t="n">
        <f aca="false">0.13*L8</f>
        <v>115.7</v>
      </c>
      <c r="N8" s="5" t="n">
        <f aca="false">L8-M8</f>
        <v>774.3</v>
      </c>
    </row>
    <row r="9" customFormat="false" ht="13.8" hidden="false" customHeight="false" outlineLevel="0" collapsed="false">
      <c r="A9" s="1" t="s">
        <v>21</v>
      </c>
      <c r="B9" s="4" t="n">
        <v>1010</v>
      </c>
      <c r="C9" s="1" t="n">
        <v>13</v>
      </c>
      <c r="D9" s="1" t="n">
        <v>23</v>
      </c>
      <c r="E9" s="5" t="n">
        <f aca="false">B9/D9</f>
        <v>43.9130434782609</v>
      </c>
      <c r="F9" s="6" t="n">
        <f aca="false">D9-G9</f>
        <v>9</v>
      </c>
      <c r="G9" s="1" t="n">
        <v>14</v>
      </c>
      <c r="H9" s="5" t="n">
        <f aca="false">E9*F9</f>
        <v>395.217391304348</v>
      </c>
      <c r="I9" s="5" t="n">
        <f aca="false">IF(C9&lt;=12,0.8,1)*E9*G9</f>
        <v>614.782608695652</v>
      </c>
      <c r="J9" s="1" t="n">
        <v>1</v>
      </c>
      <c r="K9" s="5" t="n">
        <f aca="false">J9*260</f>
        <v>260</v>
      </c>
      <c r="L9" s="5" t="n">
        <f aca="false">H9+I9+K9</f>
        <v>1270</v>
      </c>
      <c r="M9" s="5" t="n">
        <f aca="false">0.13*L9</f>
        <v>165.1</v>
      </c>
      <c r="N9" s="5" t="n">
        <f aca="false">L9-M9</f>
        <v>1104.9</v>
      </c>
    </row>
    <row r="10" customFormat="false" ht="13.8" hidden="false" customHeight="false" outlineLevel="0" collapsed="false">
      <c r="A10" s="1" t="s">
        <v>22</v>
      </c>
      <c r="B10" s="4" t="n">
        <v>990</v>
      </c>
      <c r="C10" s="1" t="n">
        <v>15</v>
      </c>
      <c r="D10" s="1" t="n">
        <v>23</v>
      </c>
      <c r="E10" s="5" t="n">
        <f aca="false">B10/D10</f>
        <v>43.0434782608696</v>
      </c>
      <c r="F10" s="6" t="n">
        <f aca="false">D10-G10</f>
        <v>23</v>
      </c>
      <c r="H10" s="5" t="n">
        <f aca="false">E10*F10</f>
        <v>990</v>
      </c>
      <c r="I10" s="5" t="n">
        <f aca="false">IF(C10&lt;=12,0.8,1)*E10*G10</f>
        <v>0</v>
      </c>
      <c r="J10" s="1" t="n">
        <v>1</v>
      </c>
      <c r="K10" s="5" t="n">
        <f aca="false">J10*260</f>
        <v>260</v>
      </c>
      <c r="L10" s="5" t="n">
        <f aca="false">H10+I10+K10</f>
        <v>1250</v>
      </c>
      <c r="M10" s="5" t="n">
        <f aca="false">0.13*L10</f>
        <v>162.5</v>
      </c>
      <c r="N10" s="5" t="n">
        <f aca="false">L10-M10</f>
        <v>1087.5</v>
      </c>
    </row>
    <row r="11" customFormat="false" ht="15.75" hidden="false" customHeight="false" outlineLevel="0" collapsed="false">
      <c r="A11" s="1" t="s">
        <v>23</v>
      </c>
      <c r="N11" s="5" t="n">
        <f aca="false">SUM(N3:N10)</f>
        <v>7678.998261</v>
      </c>
    </row>
  </sheetData>
  <mergeCells count="1">
    <mergeCell ref="A1:N1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uk-UA</dc:language>
  <cp:lastModifiedBy/>
  <dcterms:modified xsi:type="dcterms:W3CDTF">2020-10-27T22:07:10Z</dcterms:modified>
  <cp:revision>2</cp:revision>
  <dc:subject/>
  <dc:title/>
</cp:coreProperties>
</file>