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48" windowWidth="22020" windowHeight="849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20" i="1" l="1"/>
  <c r="D5" i="1" s="1"/>
  <c r="E5" i="1" s="1"/>
  <c r="D16" i="1" l="1"/>
  <c r="E16" i="1" s="1"/>
  <c r="D12" i="1"/>
  <c r="E12" i="1" s="1"/>
  <c r="D8" i="1"/>
  <c r="E8" i="1" s="1"/>
  <c r="D4" i="1"/>
  <c r="E4" i="1" s="1"/>
  <c r="D15" i="1"/>
  <c r="E15" i="1" s="1"/>
  <c r="D11" i="1"/>
  <c r="E11" i="1" s="1"/>
  <c r="D7" i="1"/>
  <c r="E7" i="1" s="1"/>
  <c r="D3" i="1"/>
  <c r="E3" i="1" s="1"/>
  <c r="D14" i="1"/>
  <c r="E14" i="1" s="1"/>
  <c r="D10" i="1"/>
  <c r="E10" i="1" s="1"/>
  <c r="D6" i="1"/>
  <c r="E6" i="1" s="1"/>
  <c r="D2" i="1"/>
  <c r="E2" i="1" s="1"/>
  <c r="D13" i="1"/>
  <c r="E13" i="1" s="1"/>
  <c r="D9" i="1"/>
  <c r="E9" i="1" s="1"/>
  <c r="C17" i="1"/>
  <c r="F6" i="1" s="1"/>
  <c r="H6" i="1" s="1"/>
  <c r="F9" i="1"/>
  <c r="H9" i="1" s="1"/>
  <c r="F13" i="1"/>
  <c r="H13" i="1" s="1"/>
  <c r="G16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2" i="1"/>
  <c r="N5" i="1"/>
  <c r="N4" i="1"/>
  <c r="F16" i="1" l="1"/>
  <c r="H16" i="1" s="1"/>
  <c r="F8" i="1"/>
  <c r="H8" i="1" s="1"/>
  <c r="F12" i="1"/>
  <c r="H12" i="1" s="1"/>
  <c r="F5" i="1"/>
  <c r="H5" i="1" s="1"/>
  <c r="G17" i="1"/>
  <c r="N7" i="1" s="1"/>
  <c r="I8" i="1" s="1"/>
  <c r="J8" i="1" s="1"/>
  <c r="K8" i="1" s="1"/>
  <c r="F4" i="1"/>
  <c r="H4" i="1" s="1"/>
  <c r="F15" i="1"/>
  <c r="H15" i="1" s="1"/>
  <c r="F11" i="1"/>
  <c r="H11" i="1" s="1"/>
  <c r="F7" i="1"/>
  <c r="H7" i="1" s="1"/>
  <c r="F3" i="1"/>
  <c r="H3" i="1" s="1"/>
  <c r="F2" i="1"/>
  <c r="F14" i="1"/>
  <c r="H14" i="1" s="1"/>
  <c r="F10" i="1"/>
  <c r="H10" i="1" s="1"/>
  <c r="I9" i="1" l="1"/>
  <c r="J9" i="1" s="1"/>
  <c r="K9" i="1" s="1"/>
  <c r="I11" i="1"/>
  <c r="J11" i="1" s="1"/>
  <c r="K11" i="1" s="1"/>
  <c r="I5" i="1"/>
  <c r="J5" i="1" s="1"/>
  <c r="K5" i="1" s="1"/>
  <c r="I10" i="1"/>
  <c r="J10" i="1" s="1"/>
  <c r="K10" i="1" s="1"/>
  <c r="I2" i="1"/>
  <c r="J2" i="1" s="1"/>
  <c r="K2" i="1" s="1"/>
  <c r="I15" i="1"/>
  <c r="J15" i="1" s="1"/>
  <c r="K15" i="1" s="1"/>
  <c r="I13" i="1"/>
  <c r="J13" i="1" s="1"/>
  <c r="K13" i="1" s="1"/>
  <c r="I14" i="1"/>
  <c r="J14" i="1" s="1"/>
  <c r="K14" i="1" s="1"/>
  <c r="I12" i="1"/>
  <c r="J12" i="1" s="1"/>
  <c r="K12" i="1" s="1"/>
  <c r="I7" i="1"/>
  <c r="J7" i="1" s="1"/>
  <c r="K7" i="1" s="1"/>
  <c r="I16" i="1"/>
  <c r="J16" i="1" s="1"/>
  <c r="K16" i="1" s="1"/>
  <c r="I6" i="1"/>
  <c r="J6" i="1" s="1"/>
  <c r="K6" i="1" s="1"/>
  <c r="I4" i="1"/>
  <c r="J4" i="1" s="1"/>
  <c r="K4" i="1" s="1"/>
  <c r="I3" i="1"/>
  <c r="J3" i="1" s="1"/>
  <c r="K3" i="1" s="1"/>
  <c r="H2" i="1"/>
  <c r="H17" i="1" s="1"/>
  <c r="P7" i="1" s="1"/>
  <c r="F17" i="1"/>
  <c r="K17" i="1"/>
  <c r="N10" i="1" s="1"/>
  <c r="N12" i="1" s="1"/>
</calcChain>
</file>

<file path=xl/sharedStrings.xml><?xml version="1.0" encoding="utf-8"?>
<sst xmlns="http://schemas.openxmlformats.org/spreadsheetml/2006/main" count="22" uniqueCount="22">
  <si>
    <t>Рост</t>
  </si>
  <si>
    <t>Кол-во человек</t>
  </si>
  <si>
    <t>Итого:</t>
  </si>
  <si>
    <t xml:space="preserve">Минимум = </t>
  </si>
  <si>
    <t>Максимум =</t>
  </si>
  <si>
    <t>Мат.ожидание =</t>
  </si>
  <si>
    <t>(среднее арифметическое)</t>
  </si>
  <si>
    <t>или</t>
  </si>
  <si>
    <t>1 способ</t>
  </si>
  <si>
    <t>2 способ</t>
  </si>
  <si>
    <t>рост * относительная частота</t>
  </si>
  <si>
    <t>(рост - среднее значение)</t>
  </si>
  <si>
    <t>(рост - ср.значение) ^2</t>
  </si>
  <si>
    <t>(рост - ср.значение)^2 * кол-во человек</t>
  </si>
  <si>
    <t>рост * количество человек</t>
  </si>
  <si>
    <t>Относительная частота (кол-во человек / n)</t>
  </si>
  <si>
    <t xml:space="preserve">n = </t>
  </si>
  <si>
    <t>Дисперсия =</t>
  </si>
  <si>
    <t>Среднее квадратическое отклонение =</t>
  </si>
  <si>
    <t>Мода (-ы):</t>
  </si>
  <si>
    <t>max кол-во чел. =</t>
  </si>
  <si>
    <t>(Кол-во человек = max)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</si>
</sst>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1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FFB7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71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171" fontId="1" fillId="0" borderId="0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2" borderId="14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/>
    </xf>
    <xf numFmtId="0" fontId="0" fillId="3" borderId="14" xfId="0" applyFill="1" applyBorder="1" applyAlignment="1">
      <alignment horizontal="center" vertical="top" wrapText="1"/>
    </xf>
    <xf numFmtId="0" fontId="0" fillId="2" borderId="17" xfId="0" applyFill="1" applyBorder="1" applyAlignment="1">
      <alignment horizontal="center" vertical="top" wrapText="1"/>
    </xf>
    <xf numFmtId="0" fontId="0" fillId="2" borderId="20" xfId="0" applyFill="1" applyBorder="1" applyAlignment="1">
      <alignment horizontal="center" vertical="top" wrapText="1"/>
    </xf>
    <xf numFmtId="0" fontId="0" fillId="4" borderId="6" xfId="0" applyFill="1" applyBorder="1" applyAlignment="1">
      <alignment horizontal="center" vertical="top" wrapText="1"/>
    </xf>
    <xf numFmtId="0" fontId="0" fillId="0" borderId="2" xfId="0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3" borderId="5" xfId="0" applyFill="1" applyBorder="1" applyAlignment="1">
      <alignment horizontal="center" vertical="top" wrapText="1"/>
    </xf>
    <xf numFmtId="0" fontId="0" fillId="4" borderId="7" xfId="0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4" borderId="8" xfId="0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171" fontId="1" fillId="0" borderId="8" xfId="0" applyNumberFormat="1" applyFont="1" applyBorder="1" applyAlignment="1">
      <alignment horizontal="center"/>
    </xf>
    <xf numFmtId="0" fontId="0" fillId="4" borderId="8" xfId="0" applyFill="1" applyBorder="1" applyAlignment="1">
      <alignment horizontal="center" wrapText="1"/>
    </xf>
    <xf numFmtId="171" fontId="0" fillId="0" borderId="8" xfId="0" applyNumberFormat="1" applyBorder="1" applyAlignment="1">
      <alignment horizontal="center" vertical="center"/>
    </xf>
    <xf numFmtId="171" fontId="1" fillId="0" borderId="22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1" fontId="1" fillId="0" borderId="24" xfId="0" applyNumberFormat="1" applyFont="1" applyBorder="1" applyAlignment="1">
      <alignment horizontal="center" vertical="center"/>
    </xf>
    <xf numFmtId="171" fontId="1" fillId="0" borderId="2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1" fontId="1" fillId="0" borderId="26" xfId="0" applyNumberFormat="1" applyFont="1" applyBorder="1" applyAlignment="1">
      <alignment horizontal="center" vertical="center"/>
    </xf>
    <xf numFmtId="0" fontId="0" fillId="4" borderId="27" xfId="0" applyFill="1" applyBorder="1" applyAlignment="1">
      <alignment horizontal="center"/>
    </xf>
    <xf numFmtId="0" fontId="0" fillId="0" borderId="2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4FF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topLeftCell="B1" workbookViewId="0">
      <selection activeCell="B1" sqref="B1"/>
    </sheetView>
  </sheetViews>
  <sheetFormatPr defaultRowHeight="14.4" x14ac:dyDescent="0.3"/>
  <cols>
    <col min="3" max="3" width="9.109375" customWidth="1"/>
    <col min="6" max="6" width="17.5546875" customWidth="1"/>
    <col min="7" max="8" width="13.6640625" customWidth="1"/>
    <col min="10" max="10" width="12.77734375" customWidth="1"/>
    <col min="11" max="11" width="16.21875" customWidth="1"/>
    <col min="13" max="13" width="23.21875" customWidth="1"/>
  </cols>
  <sheetData>
    <row r="1" spans="1:17" s="3" customFormat="1" ht="48" customHeight="1" thickBot="1" x14ac:dyDescent="0.35">
      <c r="A1" s="9"/>
      <c r="B1" s="27" t="s">
        <v>0</v>
      </c>
      <c r="C1" s="28" t="s">
        <v>1</v>
      </c>
      <c r="D1" s="34" t="s">
        <v>21</v>
      </c>
      <c r="E1" s="35" t="s">
        <v>19</v>
      </c>
      <c r="F1" s="31" t="s">
        <v>15</v>
      </c>
      <c r="G1" s="29" t="s">
        <v>14</v>
      </c>
      <c r="H1" s="30" t="s">
        <v>10</v>
      </c>
      <c r="I1" s="29" t="s">
        <v>11</v>
      </c>
      <c r="J1" s="29" t="s">
        <v>12</v>
      </c>
      <c r="K1" s="26" t="s">
        <v>13</v>
      </c>
      <c r="L1" s="2"/>
      <c r="M1" s="2"/>
      <c r="N1" s="2"/>
      <c r="O1" s="2"/>
      <c r="P1" s="2"/>
      <c r="Q1" s="2"/>
    </row>
    <row r="2" spans="1:17" x14ac:dyDescent="0.3">
      <c r="A2" s="7"/>
      <c r="B2" s="12">
        <v>156</v>
      </c>
      <c r="C2" s="13">
        <v>2</v>
      </c>
      <c r="D2" s="7" t="str">
        <f>IF(C2=$C$20,"+","-")</f>
        <v>-</v>
      </c>
      <c r="E2" s="36" t="str">
        <f>IF(D2="+",B2," ")</f>
        <v xml:space="preserve"> </v>
      </c>
      <c r="F2" s="8">
        <f>C2/$C$17</f>
        <v>4.2553191489361701E-2</v>
      </c>
      <c r="G2" s="20">
        <f>B2*C2</f>
        <v>312</v>
      </c>
      <c r="H2" s="24">
        <f>B2*F2</f>
        <v>6.6382978723404253</v>
      </c>
      <c r="I2" s="20">
        <f>B2-$N$7</f>
        <v>-19.638297872340416</v>
      </c>
      <c r="J2" s="20">
        <f>I2^2</f>
        <v>385.66274332277015</v>
      </c>
      <c r="K2" s="22">
        <f>J2*C2</f>
        <v>771.32548664554031</v>
      </c>
      <c r="L2" s="1"/>
      <c r="M2" s="33"/>
      <c r="N2" s="4"/>
      <c r="O2" s="4"/>
      <c r="P2" s="4"/>
      <c r="Q2" s="1"/>
    </row>
    <row r="3" spans="1:17" x14ac:dyDescent="0.3">
      <c r="A3" s="7"/>
      <c r="B3" s="10">
        <v>158</v>
      </c>
      <c r="C3" s="11">
        <v>3</v>
      </c>
      <c r="D3" s="7" t="str">
        <f t="shared" ref="D3:D16" si="0">IF(C3=$C$20,"+","-")</f>
        <v>-</v>
      </c>
      <c r="E3" s="36" t="str">
        <f t="shared" ref="E3:E16" si="1">IF(D3="+",B3," ")</f>
        <v xml:space="preserve"> </v>
      </c>
      <c r="F3" s="8">
        <f t="shared" ref="F3:F16" si="2">C3/$C$17</f>
        <v>6.3829787234042548E-2</v>
      </c>
      <c r="G3" s="20">
        <f t="shared" ref="G3:G15" si="3">B3*C3</f>
        <v>474</v>
      </c>
      <c r="H3" s="24">
        <f>B3*F3</f>
        <v>10.085106382978722</v>
      </c>
      <c r="I3" s="20">
        <f t="shared" ref="I3:I16" si="4">B3-$N$7</f>
        <v>-17.638297872340416</v>
      </c>
      <c r="J3" s="20">
        <f t="shared" ref="J3:J16" si="5">I3^2</f>
        <v>311.10955183340849</v>
      </c>
      <c r="K3" s="22">
        <f t="shared" ref="K3:K16" si="6">J3*C3</f>
        <v>933.32865550022552</v>
      </c>
      <c r="L3" s="1"/>
      <c r="M3" s="1"/>
      <c r="N3" s="1"/>
      <c r="O3" s="1"/>
      <c r="P3" s="1"/>
      <c r="Q3" s="1"/>
    </row>
    <row r="4" spans="1:17" x14ac:dyDescent="0.3">
      <c r="A4" s="7"/>
      <c r="B4" s="10">
        <v>159</v>
      </c>
      <c r="C4" s="11">
        <v>4</v>
      </c>
      <c r="D4" s="7" t="str">
        <f t="shared" si="0"/>
        <v>-</v>
      </c>
      <c r="E4" s="36" t="str">
        <f t="shared" si="1"/>
        <v xml:space="preserve"> </v>
      </c>
      <c r="F4" s="8">
        <f t="shared" si="2"/>
        <v>8.5106382978723402E-2</v>
      </c>
      <c r="G4" s="20">
        <f t="shared" si="3"/>
        <v>636</v>
      </c>
      <c r="H4" s="24">
        <f>B4*F4</f>
        <v>13.531914893617021</v>
      </c>
      <c r="I4" s="20">
        <f t="shared" si="4"/>
        <v>-16.638297872340416</v>
      </c>
      <c r="J4" s="20">
        <f t="shared" si="5"/>
        <v>276.83295608872766</v>
      </c>
      <c r="K4" s="22">
        <f t="shared" si="6"/>
        <v>1107.3318243549106</v>
      </c>
      <c r="L4" s="1"/>
      <c r="M4" s="38" t="s">
        <v>3</v>
      </c>
      <c r="N4" s="39">
        <f>MIN(B2:B16)</f>
        <v>156</v>
      </c>
      <c r="O4" s="39"/>
      <c r="P4" s="39"/>
      <c r="Q4" s="1"/>
    </row>
    <row r="5" spans="1:17" x14ac:dyDescent="0.3">
      <c r="A5" s="7"/>
      <c r="B5" s="10">
        <v>167</v>
      </c>
      <c r="C5" s="11">
        <v>1</v>
      </c>
      <c r="D5" s="7" t="str">
        <f t="shared" si="0"/>
        <v>-</v>
      </c>
      <c r="E5" s="36" t="str">
        <f t="shared" si="1"/>
        <v xml:space="preserve"> </v>
      </c>
      <c r="F5" s="8">
        <f t="shared" si="2"/>
        <v>2.1276595744680851E-2</v>
      </c>
      <c r="G5" s="20">
        <f t="shared" si="3"/>
        <v>167</v>
      </c>
      <c r="H5" s="24">
        <f>B5*F5</f>
        <v>3.5531914893617023</v>
      </c>
      <c r="I5" s="20">
        <f t="shared" si="4"/>
        <v>-8.6382978723404165</v>
      </c>
      <c r="J5" s="20">
        <f t="shared" si="5"/>
        <v>74.620190131280964</v>
      </c>
      <c r="K5" s="22">
        <f t="shared" si="6"/>
        <v>74.620190131280964</v>
      </c>
      <c r="L5" s="1"/>
      <c r="M5" s="38" t="s">
        <v>4</v>
      </c>
      <c r="N5" s="39">
        <f>MAX(B2:B16)</f>
        <v>199</v>
      </c>
      <c r="O5" s="39"/>
      <c r="P5" s="39"/>
      <c r="Q5" s="1"/>
    </row>
    <row r="6" spans="1:17" x14ac:dyDescent="0.3">
      <c r="A6" s="7"/>
      <c r="B6" s="10">
        <v>170</v>
      </c>
      <c r="C6" s="11">
        <v>5</v>
      </c>
      <c r="D6" s="7" t="str">
        <f t="shared" si="0"/>
        <v>-</v>
      </c>
      <c r="E6" s="36" t="str">
        <f t="shared" si="1"/>
        <v xml:space="preserve"> </v>
      </c>
      <c r="F6" s="8">
        <f t="shared" si="2"/>
        <v>0.10638297872340426</v>
      </c>
      <c r="G6" s="20">
        <f t="shared" si="3"/>
        <v>850</v>
      </c>
      <c r="H6" s="24">
        <f>B6*F6</f>
        <v>18.085106382978722</v>
      </c>
      <c r="I6" s="20">
        <f t="shared" si="4"/>
        <v>-5.6382978723404165</v>
      </c>
      <c r="J6" s="20">
        <f t="shared" si="5"/>
        <v>31.790402897238469</v>
      </c>
      <c r="K6" s="22">
        <f t="shared" si="6"/>
        <v>158.95201448619235</v>
      </c>
      <c r="L6" s="1"/>
      <c r="M6" s="1"/>
      <c r="N6" s="1" t="s">
        <v>8</v>
      </c>
      <c r="O6" s="1"/>
      <c r="P6" s="1" t="s">
        <v>9</v>
      </c>
      <c r="Q6" s="1"/>
    </row>
    <row r="7" spans="1:17" x14ac:dyDescent="0.3">
      <c r="A7" s="7"/>
      <c r="B7" s="10">
        <v>174</v>
      </c>
      <c r="C7" s="11">
        <v>6</v>
      </c>
      <c r="D7" s="7" t="str">
        <f t="shared" si="0"/>
        <v>-</v>
      </c>
      <c r="E7" s="36" t="str">
        <f t="shared" si="1"/>
        <v xml:space="preserve"> </v>
      </c>
      <c r="F7" s="8">
        <f t="shared" si="2"/>
        <v>0.1276595744680851</v>
      </c>
      <c r="G7" s="20">
        <f t="shared" si="3"/>
        <v>1044</v>
      </c>
      <c r="H7" s="24">
        <f>B7*F7</f>
        <v>22.212765957446805</v>
      </c>
      <c r="I7" s="20">
        <f t="shared" si="4"/>
        <v>-1.6382978723404165</v>
      </c>
      <c r="J7" s="20">
        <f t="shared" si="5"/>
        <v>2.6840199185151357</v>
      </c>
      <c r="K7" s="22">
        <f t="shared" si="6"/>
        <v>16.104119511090815</v>
      </c>
      <c r="L7" s="1"/>
      <c r="M7" s="49" t="s">
        <v>5</v>
      </c>
      <c r="N7" s="43">
        <f>G17/C17</f>
        <v>175.63829787234042</v>
      </c>
      <c r="O7" s="44" t="s">
        <v>7</v>
      </c>
      <c r="P7" s="45">
        <f>H17</f>
        <v>175.63829787234042</v>
      </c>
      <c r="Q7" s="1"/>
    </row>
    <row r="8" spans="1:17" x14ac:dyDescent="0.3">
      <c r="A8" s="7"/>
      <c r="B8" s="10">
        <v>177</v>
      </c>
      <c r="C8" s="11">
        <v>2</v>
      </c>
      <c r="D8" s="7" t="str">
        <f t="shared" si="0"/>
        <v>-</v>
      </c>
      <c r="E8" s="36" t="str">
        <f t="shared" si="1"/>
        <v xml:space="preserve"> </v>
      </c>
      <c r="F8" s="8">
        <f t="shared" si="2"/>
        <v>4.2553191489361701E-2</v>
      </c>
      <c r="G8" s="20">
        <f t="shared" si="3"/>
        <v>354</v>
      </c>
      <c r="H8" s="24">
        <f>B8*F8</f>
        <v>7.5319148936170208</v>
      </c>
      <c r="I8" s="20">
        <f t="shared" si="4"/>
        <v>1.3617021276595835</v>
      </c>
      <c r="J8" s="20">
        <f t="shared" si="5"/>
        <v>1.8542326844726367</v>
      </c>
      <c r="K8" s="22">
        <f t="shared" si="6"/>
        <v>3.7084653689452733</v>
      </c>
      <c r="L8" s="1"/>
      <c r="M8" s="50" t="s">
        <v>6</v>
      </c>
      <c r="N8" s="46"/>
      <c r="O8" s="47"/>
      <c r="P8" s="48"/>
      <c r="Q8" s="1"/>
    </row>
    <row r="9" spans="1:17" x14ac:dyDescent="0.3">
      <c r="A9" s="7"/>
      <c r="B9" s="10">
        <v>178</v>
      </c>
      <c r="C9" s="11">
        <v>1</v>
      </c>
      <c r="D9" s="7" t="str">
        <f t="shared" si="0"/>
        <v>-</v>
      </c>
      <c r="E9" s="36" t="str">
        <f t="shared" si="1"/>
        <v xml:space="preserve"> </v>
      </c>
      <c r="F9" s="8">
        <f t="shared" si="2"/>
        <v>2.1276595744680851E-2</v>
      </c>
      <c r="G9" s="20">
        <f t="shared" si="3"/>
        <v>178</v>
      </c>
      <c r="H9" s="24">
        <f>B9*F9</f>
        <v>3.7872340425531914</v>
      </c>
      <c r="I9" s="20">
        <f t="shared" si="4"/>
        <v>2.3617021276595835</v>
      </c>
      <c r="J9" s="20">
        <f t="shared" si="5"/>
        <v>5.5776369397918035</v>
      </c>
      <c r="K9" s="22">
        <f t="shared" si="6"/>
        <v>5.5776369397918035</v>
      </c>
      <c r="L9" s="1"/>
      <c r="M9" s="1"/>
      <c r="N9" s="1"/>
      <c r="O9" s="1"/>
      <c r="P9" s="1"/>
      <c r="Q9" s="1"/>
    </row>
    <row r="10" spans="1:17" x14ac:dyDescent="0.3">
      <c r="A10" s="7"/>
      <c r="B10" s="10">
        <v>179</v>
      </c>
      <c r="C10" s="11">
        <v>3</v>
      </c>
      <c r="D10" s="7" t="str">
        <f t="shared" si="0"/>
        <v>-</v>
      </c>
      <c r="E10" s="36" t="str">
        <f t="shared" si="1"/>
        <v xml:space="preserve"> </v>
      </c>
      <c r="F10" s="8">
        <f t="shared" si="2"/>
        <v>6.3829787234042548E-2</v>
      </c>
      <c r="G10" s="20">
        <f t="shared" si="3"/>
        <v>537</v>
      </c>
      <c r="H10" s="24">
        <f>B10*F10</f>
        <v>11.425531914893616</v>
      </c>
      <c r="I10" s="20">
        <f t="shared" si="4"/>
        <v>3.3617021276595835</v>
      </c>
      <c r="J10" s="20">
        <f t="shared" si="5"/>
        <v>11.301041195110971</v>
      </c>
      <c r="K10" s="22">
        <f t="shared" si="6"/>
        <v>33.903123585332914</v>
      </c>
      <c r="L10" s="1"/>
      <c r="M10" s="38" t="s">
        <v>17</v>
      </c>
      <c r="N10" s="40">
        <f>K17/C17</f>
        <v>116.65640561339974</v>
      </c>
      <c r="O10" s="40"/>
      <c r="P10" s="40"/>
      <c r="Q10" s="1"/>
    </row>
    <row r="11" spans="1:17" x14ac:dyDescent="0.3">
      <c r="A11" s="7"/>
      <c r="B11" s="10">
        <v>180</v>
      </c>
      <c r="C11" s="11">
        <v>1</v>
      </c>
      <c r="D11" s="7" t="str">
        <f t="shared" si="0"/>
        <v>-</v>
      </c>
      <c r="E11" s="36" t="str">
        <f t="shared" si="1"/>
        <v xml:space="preserve"> </v>
      </c>
      <c r="F11" s="8">
        <f t="shared" si="2"/>
        <v>2.1276595744680851E-2</v>
      </c>
      <c r="G11" s="20">
        <f t="shared" si="3"/>
        <v>180</v>
      </c>
      <c r="H11" s="24">
        <f>B11*F11</f>
        <v>3.8297872340425529</v>
      </c>
      <c r="I11" s="20">
        <f t="shared" si="4"/>
        <v>4.3617021276595835</v>
      </c>
      <c r="J11" s="20">
        <f t="shared" si="5"/>
        <v>19.024445450430139</v>
      </c>
      <c r="K11" s="22">
        <f t="shared" si="6"/>
        <v>19.024445450430139</v>
      </c>
      <c r="L11" s="1"/>
      <c r="M11" s="1"/>
      <c r="N11" s="6"/>
      <c r="O11" s="1"/>
      <c r="P11" s="1"/>
      <c r="Q11" s="1"/>
    </row>
    <row r="12" spans="1:17" x14ac:dyDescent="0.3">
      <c r="A12" s="7"/>
      <c r="B12" s="10">
        <v>182</v>
      </c>
      <c r="C12" s="11">
        <v>7</v>
      </c>
      <c r="D12" s="7" t="str">
        <f t="shared" si="0"/>
        <v>+</v>
      </c>
      <c r="E12" s="36">
        <f t="shared" si="1"/>
        <v>182</v>
      </c>
      <c r="F12" s="8">
        <f t="shared" si="2"/>
        <v>0.14893617021276595</v>
      </c>
      <c r="G12" s="20">
        <f t="shared" si="3"/>
        <v>1274</v>
      </c>
      <c r="H12" s="24">
        <f>B12*F12</f>
        <v>27.106382978723403</v>
      </c>
      <c r="I12" s="20">
        <f t="shared" si="4"/>
        <v>6.3617021276595835</v>
      </c>
      <c r="J12" s="20">
        <f t="shared" si="5"/>
        <v>40.47125396106847</v>
      </c>
      <c r="K12" s="22">
        <f t="shared" si="6"/>
        <v>283.29877772747932</v>
      </c>
      <c r="L12" s="1"/>
      <c r="M12" s="41" t="s">
        <v>18</v>
      </c>
      <c r="N12" s="42">
        <f>SQRT(N10)</f>
        <v>10.800759492433842</v>
      </c>
      <c r="O12" s="42"/>
      <c r="P12" s="42"/>
      <c r="Q12" s="1"/>
    </row>
    <row r="13" spans="1:17" x14ac:dyDescent="0.3">
      <c r="A13" s="7"/>
      <c r="B13" s="10">
        <v>183</v>
      </c>
      <c r="C13" s="11">
        <v>3</v>
      </c>
      <c r="D13" s="7" t="str">
        <f t="shared" si="0"/>
        <v>-</v>
      </c>
      <c r="E13" s="36" t="str">
        <f t="shared" si="1"/>
        <v xml:space="preserve"> </v>
      </c>
      <c r="F13" s="8">
        <f t="shared" si="2"/>
        <v>6.3829787234042548E-2</v>
      </c>
      <c r="G13" s="20">
        <f t="shared" si="3"/>
        <v>549</v>
      </c>
      <c r="H13" s="24">
        <f>B13*F13</f>
        <v>11.680851063829786</v>
      </c>
      <c r="I13" s="20">
        <f t="shared" si="4"/>
        <v>7.3617021276595835</v>
      </c>
      <c r="J13" s="20">
        <f t="shared" si="5"/>
        <v>54.194658216387637</v>
      </c>
      <c r="K13" s="22">
        <f t="shared" si="6"/>
        <v>162.58397464916291</v>
      </c>
      <c r="L13" s="1"/>
      <c r="M13" s="41"/>
      <c r="N13" s="42"/>
      <c r="O13" s="42"/>
      <c r="P13" s="42"/>
      <c r="Q13" s="1"/>
    </row>
    <row r="14" spans="1:17" x14ac:dyDescent="0.3">
      <c r="A14" s="7"/>
      <c r="B14" s="10">
        <v>184</v>
      </c>
      <c r="C14" s="11">
        <v>5</v>
      </c>
      <c r="D14" s="7" t="str">
        <f t="shared" si="0"/>
        <v>-</v>
      </c>
      <c r="E14" s="36" t="str">
        <f t="shared" si="1"/>
        <v xml:space="preserve"> </v>
      </c>
      <c r="F14" s="8">
        <f t="shared" si="2"/>
        <v>0.10638297872340426</v>
      </c>
      <c r="G14" s="20">
        <f t="shared" si="3"/>
        <v>920</v>
      </c>
      <c r="H14" s="24">
        <f>B14*F14</f>
        <v>19.574468085106382</v>
      </c>
      <c r="I14" s="20">
        <f t="shared" si="4"/>
        <v>8.3617021276595835</v>
      </c>
      <c r="J14" s="20">
        <f t="shared" si="5"/>
        <v>69.918062471706804</v>
      </c>
      <c r="K14" s="22">
        <f t="shared" si="6"/>
        <v>349.59031235853399</v>
      </c>
      <c r="L14" s="1"/>
      <c r="M14" s="1"/>
      <c r="N14" s="1"/>
      <c r="O14" s="1"/>
      <c r="P14" s="1"/>
      <c r="Q14" s="1"/>
    </row>
    <row r="15" spans="1:17" x14ac:dyDescent="0.3">
      <c r="A15" s="7"/>
      <c r="B15" s="10">
        <v>191</v>
      </c>
      <c r="C15" s="11">
        <v>2</v>
      </c>
      <c r="D15" s="7" t="str">
        <f t="shared" si="0"/>
        <v>-</v>
      </c>
      <c r="E15" s="36" t="str">
        <f t="shared" si="1"/>
        <v xml:space="preserve"> </v>
      </c>
      <c r="F15" s="8">
        <f t="shared" si="2"/>
        <v>4.2553191489361701E-2</v>
      </c>
      <c r="G15" s="20">
        <f t="shared" si="3"/>
        <v>382</v>
      </c>
      <c r="H15" s="24">
        <f>B15*F15</f>
        <v>8.1276595744680851</v>
      </c>
      <c r="I15" s="20">
        <f t="shared" si="4"/>
        <v>15.361702127659584</v>
      </c>
      <c r="J15" s="20">
        <f t="shared" si="5"/>
        <v>235.98189225894097</v>
      </c>
      <c r="K15" s="22">
        <f t="shared" si="6"/>
        <v>471.96378451788195</v>
      </c>
      <c r="L15" s="1"/>
      <c r="M15" s="1"/>
      <c r="N15" s="1"/>
      <c r="O15" s="1"/>
      <c r="P15" s="1"/>
      <c r="Q15" s="1"/>
    </row>
    <row r="16" spans="1:17" ht="15" thickBot="1" x14ac:dyDescent="0.35">
      <c r="A16" s="7"/>
      <c r="B16" s="15">
        <v>199</v>
      </c>
      <c r="C16" s="14">
        <v>2</v>
      </c>
      <c r="D16" s="7" t="str">
        <f t="shared" si="0"/>
        <v>-</v>
      </c>
      <c r="E16" s="36" t="str">
        <f t="shared" si="1"/>
        <v xml:space="preserve"> </v>
      </c>
      <c r="F16" s="8">
        <f t="shared" si="2"/>
        <v>4.2553191489361701E-2</v>
      </c>
      <c r="G16" s="20">
        <f>B16*C16</f>
        <v>398</v>
      </c>
      <c r="H16" s="24">
        <f>B16*F16</f>
        <v>8.4680851063829792</v>
      </c>
      <c r="I16" s="20">
        <f t="shared" si="4"/>
        <v>23.361702127659584</v>
      </c>
      <c r="J16" s="20">
        <f t="shared" si="5"/>
        <v>545.76912630149434</v>
      </c>
      <c r="K16" s="22">
        <f t="shared" si="6"/>
        <v>1091.5382526029887</v>
      </c>
      <c r="L16" s="1"/>
      <c r="M16" s="1"/>
      <c r="N16" s="1"/>
      <c r="O16" s="1"/>
      <c r="P16" s="1"/>
      <c r="Q16" s="1"/>
    </row>
    <row r="17" spans="1:17" ht="15" thickBot="1" x14ac:dyDescent="0.35">
      <c r="A17" s="16" t="s">
        <v>2</v>
      </c>
      <c r="B17" s="17" t="s">
        <v>16</v>
      </c>
      <c r="C17" s="19">
        <f>SUM(C2:C16)</f>
        <v>47</v>
      </c>
      <c r="D17" s="37"/>
      <c r="E17" s="19"/>
      <c r="F17" s="18">
        <f>SUM(F2:F16)</f>
        <v>0.99999999999999989</v>
      </c>
      <c r="G17" s="21">
        <f>SUM(G2:G16)</f>
        <v>8255</v>
      </c>
      <c r="H17" s="25">
        <f>SUM(H2:H16)</f>
        <v>175.63829787234042</v>
      </c>
      <c r="I17" s="21"/>
      <c r="J17" s="21"/>
      <c r="K17" s="23">
        <f>SUM(K2:K16)</f>
        <v>5482.8510638297876</v>
      </c>
      <c r="L17" s="1"/>
      <c r="M17" s="1"/>
      <c r="N17" s="1"/>
      <c r="O17" s="1"/>
      <c r="P17" s="1"/>
      <c r="Q17" s="1"/>
    </row>
    <row r="18" spans="1:17" ht="13.8" customHeight="1" x14ac:dyDescent="0.3">
      <c r="A18" s="1"/>
      <c r="B18" s="1"/>
      <c r="C18" s="32" t="s">
        <v>20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2.6" customHeight="1" x14ac:dyDescent="0.3">
      <c r="C19" s="5"/>
    </row>
    <row r="20" spans="1:17" x14ac:dyDescent="0.3">
      <c r="C20" s="1">
        <f>MAX(C2:C16)</f>
        <v>7</v>
      </c>
    </row>
  </sheetData>
  <mergeCells count="10">
    <mergeCell ref="N2:P2"/>
    <mergeCell ref="C18:C19"/>
    <mergeCell ref="N7:N8"/>
    <mergeCell ref="O7:O8"/>
    <mergeCell ref="P7:P8"/>
    <mergeCell ref="M12:M13"/>
    <mergeCell ref="N4:P4"/>
    <mergeCell ref="N5:P5"/>
    <mergeCell ref="N10:P10"/>
    <mergeCell ref="N12:P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Olga Chukova</cp:lastModifiedBy>
  <dcterms:created xsi:type="dcterms:W3CDTF">2021-05-22T23:36:00Z</dcterms:created>
  <dcterms:modified xsi:type="dcterms:W3CDTF">2021-05-23T00:36:44Z</dcterms:modified>
</cp:coreProperties>
</file>