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N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40" i="1"/>
  <c r="F41" i="1"/>
  <c r="F42" i="1"/>
  <c r="F38" i="1"/>
  <c r="E39" i="1"/>
  <c r="E40" i="1"/>
  <c r="E41" i="1"/>
  <c r="E42" i="1"/>
  <c r="D39" i="1"/>
  <c r="D40" i="1"/>
  <c r="D41" i="1"/>
  <c r="D42" i="1"/>
  <c r="E38" i="1"/>
  <c r="D38" i="1"/>
  <c r="E27" i="1"/>
  <c r="E28" i="1"/>
  <c r="E29" i="1"/>
  <c r="E30" i="1"/>
  <c r="E31" i="1"/>
  <c r="E26" i="1"/>
  <c r="D27" i="1"/>
  <c r="D28" i="1"/>
  <c r="D29" i="1"/>
  <c r="D30" i="1"/>
  <c r="D31" i="1"/>
  <c r="D26" i="1"/>
  <c r="C31" i="1"/>
  <c r="B31" i="1"/>
  <c r="B5" i="1"/>
  <c r="A6" i="1"/>
  <c r="A7" i="1" s="1"/>
  <c r="A8" i="1" l="1"/>
  <c r="B7" i="1"/>
  <c r="B6" i="1"/>
  <c r="A9" i="1" l="1"/>
  <c r="B8" i="1"/>
  <c r="A10" i="1" l="1"/>
  <c r="B9" i="1"/>
  <c r="A11" i="1" l="1"/>
  <c r="C10" i="1"/>
  <c r="B10" i="1"/>
  <c r="A12" i="1" l="1"/>
  <c r="C11" i="1"/>
  <c r="A13" i="1" l="1"/>
  <c r="C12" i="1"/>
  <c r="A14" i="1" l="1"/>
  <c r="C13" i="1"/>
  <c r="A15" i="1" l="1"/>
  <c r="C15" i="1" s="1"/>
  <c r="C14" i="1"/>
</calcChain>
</file>

<file path=xl/sharedStrings.xml><?xml version="1.0" encoding="utf-8"?>
<sst xmlns="http://schemas.openxmlformats.org/spreadsheetml/2006/main" count="28" uniqueCount="28">
  <si>
    <t>задание 1</t>
  </si>
  <si>
    <t>x</t>
  </si>
  <si>
    <t>y=cos(3x^3)</t>
  </si>
  <si>
    <t>y=sqr(0,5x)</t>
  </si>
  <si>
    <t>задание 2</t>
  </si>
  <si>
    <t>Продукция</t>
  </si>
  <si>
    <t>Предшествующий год, тонны</t>
  </si>
  <si>
    <t>Отчетный год, тонны</t>
  </si>
  <si>
    <t>Отчетный год в % к предыдущему</t>
  </si>
  <si>
    <t>Выполнение поставок</t>
  </si>
  <si>
    <t>Огурцы</t>
  </si>
  <si>
    <t>Яблоки</t>
  </si>
  <si>
    <t>Сливы</t>
  </si>
  <si>
    <t>Морковь</t>
  </si>
  <si>
    <t>Лук</t>
  </si>
  <si>
    <t>Всего</t>
  </si>
  <si>
    <t>задание 3</t>
  </si>
  <si>
    <t>ФИО</t>
  </si>
  <si>
    <t>Вес, кг</t>
  </si>
  <si>
    <t>Рост, см</t>
  </si>
  <si>
    <t>Оптимальный вес, кг</t>
  </si>
  <si>
    <t>Советы</t>
  </si>
  <si>
    <t>Разница веса, кг</t>
  </si>
  <si>
    <t>Иванов И.И.</t>
  </si>
  <si>
    <t>Петров П.П.</t>
  </si>
  <si>
    <t>Сидоров С.С.</t>
  </si>
  <si>
    <t>Кошкин К.К.</t>
  </si>
  <si>
    <t>Мышкин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</si>
</sst>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3"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justifyLastLine="0" shrinkToFit="0" readingOrder="0"/>
    </dxf>
    <dxf>
      <fill>
        <patternFill>
          <bgColor theme="2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y=cos(3x^3)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Лист1!$A$5:$A$10</c:f>
              <c:numCache>
                <c:formatCode>General</c:formatCode>
                <c:ptCount val="6"/>
                <c:pt idx="0">
                  <c:v>-2</c:v>
                </c:pt>
                <c:pt idx="1">
                  <c:v>-1.6</c:v>
                </c:pt>
                <c:pt idx="2">
                  <c:v>-1.2000000000000002</c:v>
                </c:pt>
                <c:pt idx="3">
                  <c:v>-0.80000000000000016</c:v>
                </c:pt>
                <c:pt idx="4">
                  <c:v>-0.40000000000000013</c:v>
                </c:pt>
                <c:pt idx="5">
                  <c:v>0</c:v>
                </c:pt>
              </c:numCache>
            </c:numRef>
          </c:xVal>
          <c:yVal>
            <c:numRef>
              <c:f>Лист1!$B$5:$B$10</c:f>
              <c:numCache>
                <c:formatCode>General</c:formatCode>
                <c:ptCount val="6"/>
                <c:pt idx="0">
                  <c:v>0.42417900733699698</c:v>
                </c:pt>
                <c:pt idx="1">
                  <c:v>0.96150445228546821</c:v>
                </c:pt>
                <c:pt idx="2">
                  <c:v>0.45432203105160701</c:v>
                </c:pt>
                <c:pt idx="3">
                  <c:v>3.4789305411942827E-2</c:v>
                </c:pt>
                <c:pt idx="4">
                  <c:v>0.98162455357131351</c:v>
                </c:pt>
                <c:pt idx="5">
                  <c:v>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Лист1!$C$4</c:f>
              <c:strCache>
                <c:ptCount val="1"/>
                <c:pt idx="0">
                  <c:v>y=sqr(0,5x)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Лист1!$A$10:$A$15</c:f>
              <c:numCache>
                <c:formatCode>General</c:formatCode>
                <c:ptCount val="6"/>
                <c:pt idx="0">
                  <c:v>0</c:v>
                </c:pt>
                <c:pt idx="1">
                  <c:v>0.4</c:v>
                </c:pt>
                <c:pt idx="2">
                  <c:v>0.8</c:v>
                </c:pt>
                <c:pt idx="3">
                  <c:v>1.2000000000000002</c:v>
                </c:pt>
                <c:pt idx="4">
                  <c:v>1.6</c:v>
                </c:pt>
                <c:pt idx="5">
                  <c:v>2</c:v>
                </c:pt>
              </c:numCache>
            </c:numRef>
          </c:xVal>
          <c:yVal>
            <c:numRef>
              <c:f>Лист1!$C$10:$C$15</c:f>
              <c:numCache>
                <c:formatCode>General</c:formatCode>
                <c:ptCount val="6"/>
                <c:pt idx="0">
                  <c:v>0</c:v>
                </c:pt>
                <c:pt idx="1">
                  <c:v>0.44721359549995793</c:v>
                </c:pt>
                <c:pt idx="2">
                  <c:v>0.63245553203367588</c:v>
                </c:pt>
                <c:pt idx="3">
                  <c:v>0.7745966692414834</c:v>
                </c:pt>
                <c:pt idx="4">
                  <c:v>0.89442719099991586</c:v>
                </c:pt>
                <c:pt idx="5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996968"/>
        <c:axId val="387996576"/>
      </c:scatterChart>
      <c:valAx>
        <c:axId val="387996968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996576"/>
        <c:crosses val="autoZero"/>
        <c:crossBetween val="midCat"/>
      </c:valAx>
      <c:valAx>
        <c:axId val="38799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996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2</xdr:row>
      <xdr:rowOff>185737</xdr:rowOff>
    </xdr:from>
    <xdr:to>
      <xdr:col>11</xdr:col>
      <xdr:colOff>219075</xdr:colOff>
      <xdr:row>17</xdr:row>
      <xdr:rowOff>71437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Таблица3" displayName="Таблица3" ref="A25:E31" headerRowCount="0" totalsRowShown="0" headerRowDxfId="1" dataDxfId="0">
  <tableColumns count="5">
    <tableColumn id="1" name="Столбец1" headerRowDxfId="7" dataDxfId="6"/>
    <tableColumn id="2" name="Столбец2" headerRowDxfId="8" dataDxfId="5"/>
    <tableColumn id="3" name="Столбец3" headerRowDxfId="9" dataDxfId="4"/>
    <tableColumn id="4" name="Столбец4" headerRowDxfId="10" dataDxfId="3"/>
    <tableColumn id="5" name="Столбец5" headerRowDxfId="11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J37" sqref="J37"/>
    </sheetView>
  </sheetViews>
  <sheetFormatPr defaultRowHeight="15" x14ac:dyDescent="0.25"/>
  <cols>
    <col min="1" max="1" width="13.85546875" customWidth="1"/>
    <col min="2" max="2" width="10.5703125" customWidth="1"/>
    <col min="3" max="3" width="10.140625" customWidth="1"/>
    <col min="4" max="4" width="15.140625" customWidth="1"/>
    <col min="5" max="5" width="15.5703125" customWidth="1"/>
  </cols>
  <sheetData>
    <row r="1" spans="1:12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1</v>
      </c>
      <c r="B4" s="1" t="s">
        <v>2</v>
      </c>
      <c r="C4" s="1" t="s">
        <v>3</v>
      </c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>
        <v>-2</v>
      </c>
      <c r="B5" s="1">
        <f>COS(3*A5*A5*A5)</f>
        <v>0.42417900733699698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>
        <f>A5+0.4</f>
        <v>-1.6</v>
      </c>
      <c r="B6" s="1">
        <f t="shared" ref="B6:B10" si="0">COS(3*A6*A6*A6)</f>
        <v>0.96150445228546821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>
        <f t="shared" ref="A7:A15" si="1">A6+0.4</f>
        <v>-1.2000000000000002</v>
      </c>
      <c r="B7" s="1">
        <f t="shared" si="0"/>
        <v>0.45432203105160701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>
        <f t="shared" si="1"/>
        <v>-0.80000000000000016</v>
      </c>
      <c r="B8" s="1">
        <f t="shared" si="0"/>
        <v>3.4789305411942827E-2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>
        <f t="shared" si="1"/>
        <v>-0.40000000000000013</v>
      </c>
      <c r="B9" s="1">
        <f t="shared" si="0"/>
        <v>0.98162455357131351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>
        <f t="shared" si="1"/>
        <v>0</v>
      </c>
      <c r="B10" s="1">
        <f t="shared" si="0"/>
        <v>1</v>
      </c>
      <c r="C10" s="1">
        <f t="shared" ref="C10:C15" si="2">SQRT(0.5*A10)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>
        <f t="shared" si="1"/>
        <v>0.4</v>
      </c>
      <c r="B11" s="1"/>
      <c r="C11" s="1">
        <f t="shared" si="2"/>
        <v>0.44721359549995793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>
        <f t="shared" si="1"/>
        <v>0.8</v>
      </c>
      <c r="B12" s="1"/>
      <c r="C12" s="1">
        <f t="shared" si="2"/>
        <v>0.63245553203367588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>
        <f t="shared" si="1"/>
        <v>1.2000000000000002</v>
      </c>
      <c r="B13" s="1"/>
      <c r="C13" s="1">
        <f t="shared" si="2"/>
        <v>0.7745966692414834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f t="shared" si="1"/>
        <v>1.6</v>
      </c>
      <c r="B14" s="1"/>
      <c r="C14" s="1">
        <f t="shared" si="2"/>
        <v>0.89442719099991586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>
        <f t="shared" si="1"/>
        <v>2</v>
      </c>
      <c r="B15" s="1"/>
      <c r="C15" s="1">
        <f t="shared" si="2"/>
        <v>1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2" spans="1:12" x14ac:dyDescent="0.2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5" spans="1:12" ht="78" customHeight="1" x14ac:dyDescent="0.25">
      <c r="A25" s="2" t="s">
        <v>5</v>
      </c>
      <c r="B25" s="2" t="s">
        <v>6</v>
      </c>
      <c r="C25" s="2" t="s">
        <v>7</v>
      </c>
      <c r="D25" s="2" t="s">
        <v>8</v>
      </c>
      <c r="E25" s="2" t="s">
        <v>9</v>
      </c>
    </row>
    <row r="26" spans="1:12" x14ac:dyDescent="0.25">
      <c r="A26" s="4" t="s">
        <v>10</v>
      </c>
      <c r="B26" s="2">
        <v>9.6999999999999993</v>
      </c>
      <c r="C26" s="2">
        <v>10.199999999999999</v>
      </c>
      <c r="D26" s="3">
        <f>Таблица3[[#This Row],[Столбец3]]/Таблица3[[#This Row],[Столбец2]]*100</f>
        <v>105.15463917525774</v>
      </c>
      <c r="E26" s="2" t="str">
        <f>IF(D26&gt;=100,"Выполнено","Не выполнено")</f>
        <v>Выполнено</v>
      </c>
    </row>
    <row r="27" spans="1:12" x14ac:dyDescent="0.25">
      <c r="A27" s="4" t="s">
        <v>11</v>
      </c>
      <c r="B27" s="2">
        <v>13.4</v>
      </c>
      <c r="C27" s="2">
        <v>15.3</v>
      </c>
      <c r="D27" s="3">
        <f>Таблица3[[#This Row],[Столбец3]]/Таблица3[[#This Row],[Столбец2]]*100</f>
        <v>114.17910447761194</v>
      </c>
      <c r="E27" s="2" t="str">
        <f t="shared" ref="E27:E31" si="3">IF(D27&gt;=100,"Выполнено","Не выполнено")</f>
        <v>Выполнено</v>
      </c>
    </row>
    <row r="28" spans="1:12" x14ac:dyDescent="0.25">
      <c r="A28" s="4" t="s">
        <v>12</v>
      </c>
      <c r="B28" s="2">
        <v>5.7</v>
      </c>
      <c r="C28" s="2">
        <v>2.8</v>
      </c>
      <c r="D28" s="3">
        <f>Таблица3[[#This Row],[Столбец3]]/Таблица3[[#This Row],[Столбец2]]*100</f>
        <v>49.122807017543856</v>
      </c>
      <c r="E28" s="2" t="str">
        <f t="shared" si="3"/>
        <v>Не выполнено</v>
      </c>
    </row>
    <row r="29" spans="1:12" x14ac:dyDescent="0.25">
      <c r="A29" s="4" t="s">
        <v>13</v>
      </c>
      <c r="B29" s="2">
        <v>15.6</v>
      </c>
      <c r="C29" s="2">
        <v>14.6</v>
      </c>
      <c r="D29" s="3">
        <f>Таблица3[[#This Row],[Столбец3]]/Таблица3[[#This Row],[Столбец2]]*100</f>
        <v>93.589743589743591</v>
      </c>
      <c r="E29" s="2" t="str">
        <f t="shared" si="3"/>
        <v>Не выполнено</v>
      </c>
    </row>
    <row r="30" spans="1:12" x14ac:dyDescent="0.25">
      <c r="A30" s="4" t="s">
        <v>14</v>
      </c>
      <c r="B30" s="2">
        <v>20.5</v>
      </c>
      <c r="C30" s="2">
        <v>21</v>
      </c>
      <c r="D30" s="3">
        <f>Таблица3[[#This Row],[Столбец3]]/Таблица3[[#This Row],[Столбец2]]*100</f>
        <v>102.4390243902439</v>
      </c>
      <c r="E30" s="2" t="str">
        <f t="shared" si="3"/>
        <v>Выполнено</v>
      </c>
    </row>
    <row r="31" spans="1:12" x14ac:dyDescent="0.25">
      <c r="A31" s="4" t="s">
        <v>15</v>
      </c>
      <c r="B31" s="2">
        <f>SUM(B26:B30)</f>
        <v>64.900000000000006</v>
      </c>
      <c r="C31" s="2">
        <f>SUM(C26:C30)</f>
        <v>63.9</v>
      </c>
      <c r="D31" s="3">
        <f>Таблица3[[#This Row],[Столбец3]]/Таблица3[[#This Row],[Столбец2]]*100</f>
        <v>98.459167950693356</v>
      </c>
      <c r="E31" s="2" t="str">
        <f t="shared" si="3"/>
        <v>Не выполнено</v>
      </c>
    </row>
    <row r="35" spans="1:12" x14ac:dyDescent="0.25">
      <c r="A35" s="6" t="s">
        <v>16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7" spans="1:12" ht="28.5" x14ac:dyDescent="0.25">
      <c r="A37" s="9" t="s">
        <v>17</v>
      </c>
      <c r="B37" s="9" t="s">
        <v>18</v>
      </c>
      <c r="C37" s="9" t="s">
        <v>19</v>
      </c>
      <c r="D37" s="9" t="s">
        <v>20</v>
      </c>
      <c r="E37" s="9" t="s">
        <v>21</v>
      </c>
      <c r="F37" s="9" t="s">
        <v>22</v>
      </c>
      <c r="G37" s="7"/>
    </row>
    <row r="38" spans="1:12" ht="30" x14ac:dyDescent="0.25">
      <c r="A38" s="8" t="s">
        <v>23</v>
      </c>
      <c r="B38" s="8">
        <v>65</v>
      </c>
      <c r="C38" s="8">
        <v>160</v>
      </c>
      <c r="D38" s="8">
        <f>C38-100</f>
        <v>60</v>
      </c>
      <c r="E38" s="10" t="str">
        <f>IF(B38=D38,"Оптимальный вес",IF(B38&lt;D38,"Вам надо поправиться на","Вам надо похудеть на"))</f>
        <v>Вам надо похудеть на</v>
      </c>
      <c r="F38" s="11">
        <f>IF(B38&gt;D38,B38-D38,IF(B38&lt;D38,D38-B38," " ))</f>
        <v>5</v>
      </c>
    </row>
    <row r="39" spans="1:12" ht="30" x14ac:dyDescent="0.25">
      <c r="A39" s="8" t="s">
        <v>24</v>
      </c>
      <c r="B39" s="8">
        <v>55</v>
      </c>
      <c r="C39" s="8">
        <v>155</v>
      </c>
      <c r="D39" s="8">
        <f t="shared" ref="D39:D42" si="4">C39-100</f>
        <v>55</v>
      </c>
      <c r="E39" s="10" t="str">
        <f t="shared" ref="E39:E42" si="5">IF(B39=D39,"Оптимальный вес",IF(B39&lt;D39,"Вам надо поправиться на","Вам надо похудеть на"))</f>
        <v>Оптимальный вес</v>
      </c>
      <c r="F39" s="11" t="str">
        <f t="shared" ref="F39:F42" si="6">IF(B39&gt;D39,B39-D39,IF(B39&lt;D39,D39-B39," " ))</f>
        <v xml:space="preserve"> </v>
      </c>
    </row>
    <row r="40" spans="1:12" ht="30" x14ac:dyDescent="0.25">
      <c r="A40" s="8" t="s">
        <v>25</v>
      </c>
      <c r="B40" s="8">
        <v>64</v>
      </c>
      <c r="C40" s="8">
        <v>164</v>
      </c>
      <c r="D40" s="8">
        <f t="shared" si="4"/>
        <v>64</v>
      </c>
      <c r="E40" s="10" t="str">
        <f t="shared" si="5"/>
        <v>Оптимальный вес</v>
      </c>
      <c r="F40" s="11" t="str">
        <f t="shared" si="6"/>
        <v xml:space="preserve"> </v>
      </c>
    </row>
    <row r="41" spans="1:12" ht="30" x14ac:dyDescent="0.25">
      <c r="A41" s="8" t="s">
        <v>26</v>
      </c>
      <c r="B41" s="8">
        <v>70</v>
      </c>
      <c r="C41" s="8">
        <v>170</v>
      </c>
      <c r="D41" s="8">
        <f t="shared" si="4"/>
        <v>70</v>
      </c>
      <c r="E41" s="10" t="str">
        <f t="shared" si="5"/>
        <v>Оптимальный вес</v>
      </c>
      <c r="F41" s="11" t="str">
        <f t="shared" si="6"/>
        <v xml:space="preserve"> </v>
      </c>
    </row>
    <row r="42" spans="1:12" ht="30" x14ac:dyDescent="0.25">
      <c r="A42" s="8" t="s">
        <v>27</v>
      </c>
      <c r="B42" s="8">
        <v>78</v>
      </c>
      <c r="C42" s="8">
        <v>180</v>
      </c>
      <c r="D42" s="8">
        <f t="shared" si="4"/>
        <v>80</v>
      </c>
      <c r="E42" s="10" t="str">
        <f t="shared" si="5"/>
        <v>Вам надо поправиться на</v>
      </c>
      <c r="F42" s="11">
        <f t="shared" si="6"/>
        <v>2</v>
      </c>
    </row>
  </sheetData>
  <mergeCells count="3">
    <mergeCell ref="A1:L1"/>
    <mergeCell ref="A22:L22"/>
    <mergeCell ref="A35:L35"/>
  </mergeCells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NN</cp:lastModifiedBy>
  <dcterms:created xsi:type="dcterms:W3CDTF">2020-05-31T12:30:07Z</dcterms:created>
  <dcterms:modified xsi:type="dcterms:W3CDTF">2020-05-31T13:24:08Z</dcterms:modified>
</cp:coreProperties>
</file>