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_rels/drawing1.xml.rels" ContentType="application/vnd.openxmlformats-package.relationships+xml"/>
  <Override PartName="/xl/comments2.xml" ContentType="application/vnd.openxmlformats-officedocument.spreadsheetml.comments+xml"/>
  <Override PartName="/xl/comments4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z = f(xy)" sheetId="1" state="visible" r:id="rId2"/>
    <sheet name="x_" sheetId="2" state="visible" r:id="rId3"/>
    <sheet name="y_" sheetId="3" state="visible" r:id="rId4"/>
    <sheet name="x_y_" sheetId="4" state="visible" r:id="rId5"/>
    <sheet name="график" sheetId="5" state="visible" r:id="rId6"/>
  </sheets>
  <definedNames>
    <definedName function="false" hidden="false" name="dX" vbProcedure="false">'z = f(xy)'!$A$5</definedName>
    <definedName function="false" hidden="false" name="dY" vbProcedure="false">'z = f(xy)'!$A$9</definedName>
    <definedName function="false" hidden="false" name="n" vbProcedure="false">x_y_!$B:$B</definedName>
    <definedName function="false" hidden="false" name="numY_" vbProcedure="false">x_y_!$2:$2</definedName>
    <definedName function="false" hidden="false" name="nX" vbProcedure="false">'z = f(xy)'!$A$11</definedName>
    <definedName function="false" hidden="false" name="nXY" vbProcedure="false">'z = f(xy)'!$A$13</definedName>
    <definedName function="false" hidden="false" name="nY" vbProcedure="false">'z = f(xy)'!$A$12</definedName>
    <definedName function="false" hidden="false" name="x" vbProcedure="false">'z = f(xy)'!$2:$2</definedName>
    <definedName function="false" hidden="false" name="Xmax" vbProcedure="false">'z = f(xy)'!$A$4</definedName>
    <definedName function="false" hidden="false" name="Xmin" vbProcedure="false">'z = f(xy)'!$A$3</definedName>
    <definedName function="false" hidden="false" name="X_data" vbProcedure="false">x_!$1:$1048576</definedName>
    <definedName function="false" hidden="false" name="X_Y_нач" vbProcedure="false">x_y_!$D$3</definedName>
    <definedName function="false" hidden="false" name="X_нач" vbProcedure="false">x_!$C$3</definedName>
    <definedName function="false" hidden="false" name="y" vbProcedure="false">'z = f(xy)'!$B:$B</definedName>
    <definedName function="false" hidden="false" name="Ymax" vbProcedure="false">'z = f(xy)'!$A$8</definedName>
    <definedName function="false" hidden="false" name="Ymin" vbProcedure="false">'z = f(xy)'!$A$7</definedName>
    <definedName function="false" hidden="false" name="Y_data" vbProcedure="false">y_!$1:$1048576</definedName>
    <definedName function="false" hidden="false" name="Y_нач" vbProcedure="false">y_!$C$3</definedName>
    <definedName function="false" hidden="false" name="z" vbProcedure="false">'z = f(xy)'!$1:$1048576</definedName>
    <definedName function="false" hidden="false" name="Zнач" vbProcedure="false">'z = f(xy)'!$C$3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ИС</author>
  </authors>
  <commentList>
    <comment ref="A2" authorId="0">
      <text>
        <r>
          <rPr>
            <sz val="10"/>
            <rFont val="Arial"/>
            <family val="2"/>
            <charset val="204"/>
          </rPr>
          <t xml:space="preserve">число строк \ столбцов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ИС</author>
  </authors>
  <commentList>
    <comment ref="A2" authorId="0">
      <text>
        <r>
          <rPr>
            <sz val="10"/>
            <rFont val="Arial"/>
            <family val="2"/>
            <charset val="204"/>
          </rPr>
          <t xml:space="preserve">число строк \ столбцов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ИС</author>
  </authors>
  <commentList>
    <comment ref="A2" authorId="0">
      <text>
        <r>
          <rPr>
            <sz val="10"/>
            <rFont val="Arial"/>
            <family val="2"/>
            <charset val="204"/>
          </rPr>
          <t xml:space="preserve">число строк \ столбцов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ИС</author>
  </authors>
  <commentList>
    <comment ref="A1" authorId="0">
      <text>
        <r>
          <rPr>
            <sz val="10"/>
            <rFont val="Arial"/>
            <family val="2"/>
            <charset val="204"/>
          </rPr>
          <t xml:space="preserve">копировать в диапазон данных графика</t>
        </r>
      </text>
    </comment>
    <comment ref="A2" authorId="0">
      <text>
        <r>
          <rPr>
            <sz val="10"/>
            <rFont val="Arial"/>
            <family val="2"/>
            <charset val="204"/>
          </rPr>
          <t xml:space="preserve">число строк \ столбцов (y')</t>
        </r>
      </text>
    </comment>
  </commentList>
</comments>
</file>

<file path=xl/sharedStrings.xml><?xml version="1.0" encoding="utf-8"?>
<sst xmlns="http://schemas.openxmlformats.org/spreadsheetml/2006/main" count="8" uniqueCount="6">
  <si>
    <t xml:space="preserve">z</t>
  </si>
  <si>
    <t xml:space="preserve">           x
y        </t>
  </si>
  <si>
    <t xml:space="preserve">x'</t>
  </si>
  <si>
    <t xml:space="preserve">         nX
nY      </t>
  </si>
  <si>
    <t xml:space="preserve">y'</t>
  </si>
  <si>
    <t xml:space="preserve">n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</si>
</sst>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General"/>
    <numFmt numFmtId="166" formatCode="&quot;Xmin: &quot;General;&quot;Xmin: -&quot;General;&quot;Xmin: &quot;General"/>
    <numFmt numFmtId="167" formatCode="&quot;Xmax: &quot;General;&quot;Xmax: -&quot;General;&quot;Xmax: &quot;General"/>
    <numFmt numFmtId="168" formatCode="&quot;dX: &quot;General;&quot;dX: -&quot;General;&quot;dX: &quot;General"/>
    <numFmt numFmtId="169" formatCode="&quot;Ymin: &quot;General;&quot;Ymin: -&quot;General;&quot;Ymin: &quot;General"/>
    <numFmt numFmtId="170" formatCode="&quot;Ymax: &quot;General;&quot;Ymax: -&quot;General;&quot;Ymax: &quot;General"/>
    <numFmt numFmtId="171" formatCode="&quot;dY: &quot;General;&quot;dY: -&quot;General;&quot;dY: &quot;General"/>
    <numFmt numFmtId="172" formatCode="&quot;nX: &quot;General;&quot;nX: -&quot;General;&quot;nX: &quot;General"/>
    <numFmt numFmtId="173" formatCode="&quot;nY: &quot;General;&quot;nY: -&quot;General;&quot;nY: &quot;General"/>
    <numFmt numFmtId="174" formatCode="&quot;nXY: &quot;General;&quot;nXY: -&quot;General;&quot;nXY: &quot;General"/>
    <numFmt numFmtId="175" formatCode="&quot;y'&quot;0"/>
    <numFmt numFmtId="176" formatCode="&quot;BOOL&quot;e&quot;AN&quot;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3B3B3"/>
      </patternFill>
    </fill>
    <fill>
      <patternFill patternType="solid">
        <fgColor rgb="FFFFFFCC"/>
        <bgColor rgb="FFFFFFFF"/>
      </patternFill>
    </fill>
    <fill>
      <patternFill patternType="solid">
        <fgColor rgb="FFDDDDDD"/>
        <bgColor rgb="FFCCFFCC"/>
      </patternFill>
    </fill>
    <fill>
      <patternFill patternType="solid">
        <fgColor rgb="FFCCFFCC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true">
      <left style="hair"/>
      <right style="hair"/>
      <top style="hair"/>
      <bottom style="hair"/>
      <diagonal style="thin"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center" vertical="center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5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65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5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68" fontId="0" fillId="5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69" fontId="0" fillId="5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70" fontId="0" fillId="5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71" fontId="0" fillId="5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72" fontId="0" fillId="3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73" fontId="0" fillId="3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74" fontId="0" fillId="3" borderId="0" xfId="0" applyFont="false" applyBorder="false" applyAlignment="true" applyProtection="false">
      <alignment horizontal="center" vertical="center" textRotation="0" wrapText="false" indent="0" shrinkToFit="true"/>
      <protection locked="true" hidden="false"/>
    </xf>
    <xf numFmtId="164" fontId="0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5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Без имени1" xfId="20"/>
  </cellStyles>
  <dxfs count="1">
    <dxf>
      <font>
        <name val="Arial"/>
        <charset val="204"/>
        <family val="2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00607799463928423"/>
          <c:y val="0.0110861423220974"/>
          <c:w val="0.987428744006946"/>
          <c:h val="0.976329588014981"/>
        </c:manualLayout>
      </c:layout>
      <c:scatterChart>
        <c:scatterStyle val="line"/>
        <c:varyColors val="0"/>
        <c:ser>
          <c:idx val="0"/>
          <c:order val="0"/>
          <c:tx>
            <c:strRef>
              <c:f>x_y_!$D$2</c:f>
              <c:strCache>
                <c:ptCount val="1"/>
                <c:pt idx="0">
                  <c:v>y'0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x_y_!$D$3:$D$123</c:f>
              <c:numCache>
                <c:formatCode>General</c:formatCode>
                <c:ptCount val="121"/>
                <c:pt idx="0">
                  <c:v>2.8332382059367</c:v>
                </c:pt>
                <c:pt idx="1">
                  <c:v>3.14798809731518</c:v>
                </c:pt>
                <c:pt idx="2">
                  <c:v>3.52809711607934</c:v>
                </c:pt>
                <c:pt idx="3">
                  <c:v>3.84176500597722</c:v>
                </c:pt>
                <c:pt idx="4">
                  <c:v>4.03365992158452</c:v>
                </c:pt>
                <c:pt idx="5">
                  <c:v>4.09663531783503</c:v>
                </c:pt>
                <c:pt idx="6">
                  <c:v>4.03365992158452</c:v>
                </c:pt>
                <c:pt idx="7">
                  <c:v>3.84176500597722</c:v>
                </c:pt>
                <c:pt idx="8">
                  <c:v>3.52809711607934</c:v>
                </c:pt>
                <c:pt idx="9">
                  <c:v>3.14798809731518</c:v>
                </c:pt>
                <c:pt idx="10">
                  <c:v>2.8332382059367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x_y_!$E$2</c:f>
              <c:strCache>
                <c:ptCount val="1"/>
                <c:pt idx="0">
                  <c:v>y'1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x_y_!$E$3:$E$123</c:f>
              <c:numCache>
                <c:formatCode>General</c:formatCode>
                <c:ptCount val="121"/>
                <c:pt idx="11">
                  <c:v>3.04371801995456</c:v>
                </c:pt>
                <c:pt idx="12">
                  <c:v>3.59950226335986</c:v>
                </c:pt>
                <c:pt idx="13">
                  <c:v>3.9110310531896</c:v>
                </c:pt>
                <c:pt idx="14">
                  <c:v>3.99914438304693</c:v>
                </c:pt>
                <c:pt idx="15">
                  <c:v>3.97998249745496</c:v>
                </c:pt>
                <c:pt idx="16">
                  <c:v>3.96017028665037</c:v>
                </c:pt>
                <c:pt idx="17">
                  <c:v>3.97998249745496</c:v>
                </c:pt>
                <c:pt idx="18">
                  <c:v>3.99914438304693</c:v>
                </c:pt>
                <c:pt idx="19">
                  <c:v>3.9110310531896</c:v>
                </c:pt>
                <c:pt idx="20">
                  <c:v>3.59950226335986</c:v>
                </c:pt>
                <c:pt idx="21">
                  <c:v>3.04371801995456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x_y_!$F$2</c:f>
              <c:strCache>
                <c:ptCount val="1"/>
                <c:pt idx="0">
                  <c:v>y'2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x_y_!$F$3:$F$123</c:f>
              <c:numCache>
                <c:formatCode>General</c:formatCode>
                <c:ptCount val="121"/>
                <c:pt idx="22">
                  <c:v>3.15320095485604</c:v>
                </c:pt>
                <c:pt idx="23">
                  <c:v>3.21577331030789</c:v>
                </c:pt>
                <c:pt idx="24">
                  <c:v>2.89110554051401</c:v>
                </c:pt>
                <c:pt idx="25">
                  <c:v>2.46045457005864</c:v>
                </c:pt>
                <c:pt idx="26">
                  <c:v>2.14756324924448</c:v>
                </c:pt>
                <c:pt idx="27">
                  <c:v>2.03920420056922</c:v>
                </c:pt>
                <c:pt idx="28">
                  <c:v>2.14756324924448</c:v>
                </c:pt>
                <c:pt idx="29">
                  <c:v>2.46045457005864</c:v>
                </c:pt>
                <c:pt idx="30">
                  <c:v>2.89110554051401</c:v>
                </c:pt>
                <c:pt idx="31">
                  <c:v>3.21577331030789</c:v>
                </c:pt>
                <c:pt idx="32">
                  <c:v>3.15320095485604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x_y_!$G$2</c:f>
              <c:strCache>
                <c:ptCount val="1"/>
                <c:pt idx="0">
                  <c:v>y'3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x_y_!$G$3:$G$123</c:f>
              <c:numCache>
                <c:formatCode>General</c:formatCode>
                <c:ptCount val="121"/>
                <c:pt idx="33">
                  <c:v>2.39947339999847</c:v>
                </c:pt>
                <c:pt idx="34">
                  <c:v>1.78366218546323</c:v>
                </c:pt>
                <c:pt idx="35">
                  <c:v>1.04733814270765</c:v>
                </c:pt>
                <c:pt idx="36">
                  <c:v>0.605711941441724</c:v>
                </c:pt>
                <c:pt idx="37">
                  <c:v>0.500213927120674</c:v>
                </c:pt>
                <c:pt idx="38">
                  <c:v>0.510007503399555</c:v>
                </c:pt>
                <c:pt idx="39">
                  <c:v>0.500213927120674</c:v>
                </c:pt>
                <c:pt idx="40">
                  <c:v>0.605711941441724</c:v>
                </c:pt>
                <c:pt idx="41">
                  <c:v>1.04733814270765</c:v>
                </c:pt>
                <c:pt idx="42">
                  <c:v>1.78366218546323</c:v>
                </c:pt>
                <c:pt idx="43">
                  <c:v>2.39947339999847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x_y_!$H$2</c:f>
              <c:strCache>
                <c:ptCount val="1"/>
                <c:pt idx="0">
                  <c:v>y'4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x_y_!$H$3:$H$123</c:f>
              <c:numCache>
                <c:formatCode>General</c:formatCode>
                <c:ptCount val="121"/>
                <c:pt idx="44">
                  <c:v>1.23622481091367</c:v>
                </c:pt>
                <c:pt idx="45">
                  <c:v>0.323710330497895</c:v>
                </c:pt>
                <c:pt idx="46">
                  <c:v>-0.227504745049762</c:v>
                </c:pt>
                <c:pt idx="47">
                  <c:v>-0.0511436155469337</c:v>
                </c:pt>
                <c:pt idx="48">
                  <c:v>0.520095735748851</c:v>
                </c:pt>
                <c:pt idx="49">
                  <c:v>0.820737201667703</c:v>
                </c:pt>
                <c:pt idx="50">
                  <c:v>0.520095735748851</c:v>
                </c:pt>
                <c:pt idx="51">
                  <c:v>-0.0511436155469337</c:v>
                </c:pt>
                <c:pt idx="52">
                  <c:v>-0.227504745049762</c:v>
                </c:pt>
                <c:pt idx="53">
                  <c:v>0.323710330497895</c:v>
                </c:pt>
                <c:pt idx="54">
                  <c:v>1.23622481091367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x_y_!$I$2</c:f>
              <c:strCache>
                <c:ptCount val="1"/>
                <c:pt idx="0">
                  <c:v>y'5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x_y_!$I$3:$I$123</c:f>
              <c:numCache>
                <c:formatCode>General</c:formatCode>
                <c:ptCount val="121"/>
                <c:pt idx="55">
                  <c:v>0.283662185463226</c:v>
                </c:pt>
                <c:pt idx="56">
                  <c:v>-0.653643620863612</c:v>
                </c:pt>
                <c:pt idx="57">
                  <c:v>-0.989992496600445</c:v>
                </c:pt>
                <c:pt idx="58">
                  <c:v>-0.416146836547142</c:v>
                </c:pt>
                <c:pt idx="59">
                  <c:v>0.54030230586814</c:v>
                </c:pt>
                <c:pt idx="60">
                  <c:v>1</c:v>
                </c:pt>
                <c:pt idx="61">
                  <c:v>0.54030230586814</c:v>
                </c:pt>
                <c:pt idx="62">
                  <c:v>-0.416146836547142</c:v>
                </c:pt>
                <c:pt idx="63">
                  <c:v>-0.989992496600445</c:v>
                </c:pt>
                <c:pt idx="64">
                  <c:v>-0.653643620863612</c:v>
                </c:pt>
                <c:pt idx="65">
                  <c:v>0.283662185463226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x_y_!$J$2</c:f>
              <c:strCache>
                <c:ptCount val="1"/>
                <c:pt idx="0">
                  <c:v>y'6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x_y_!$J$3:$J$123</c:f>
              <c:numCache>
                <c:formatCode>General</c:formatCode>
                <c:ptCount val="121"/>
                <c:pt idx="66">
                  <c:v>-0.263775189086332</c:v>
                </c:pt>
                <c:pt idx="67">
                  <c:v>-1.1762896695021</c:v>
                </c:pt>
                <c:pt idx="68">
                  <c:v>-1.72750474504976</c:v>
                </c:pt>
                <c:pt idx="69">
                  <c:v>-1.55114361554693</c:v>
                </c:pt>
                <c:pt idx="70">
                  <c:v>-0.979904264251149</c:v>
                </c:pt>
                <c:pt idx="71">
                  <c:v>-0.679262798332297</c:v>
                </c:pt>
                <c:pt idx="72">
                  <c:v>-0.979904264251149</c:v>
                </c:pt>
                <c:pt idx="73">
                  <c:v>-1.55114361554693</c:v>
                </c:pt>
                <c:pt idx="74">
                  <c:v>-1.72750474504976</c:v>
                </c:pt>
                <c:pt idx="75">
                  <c:v>-1.1762896695021</c:v>
                </c:pt>
                <c:pt idx="76">
                  <c:v>-0.263775189086332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x_y_!$K$2</c:f>
              <c:strCache>
                <c:ptCount val="1"/>
                <c:pt idx="0">
                  <c:v>y'7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x_y_!$K$3:$K$123</c:f>
              <c:numCache>
                <c:formatCode>General</c:formatCode>
                <c:ptCount val="121"/>
                <c:pt idx="77">
                  <c:v>-0.600526600001534</c:v>
                </c:pt>
                <c:pt idx="78">
                  <c:v>-1.21633781453677</c:v>
                </c:pt>
                <c:pt idx="79">
                  <c:v>-1.95266185729235</c:v>
                </c:pt>
                <c:pt idx="80">
                  <c:v>-2.39428805855828</c:v>
                </c:pt>
                <c:pt idx="81">
                  <c:v>-2.49978607287933</c:v>
                </c:pt>
                <c:pt idx="82">
                  <c:v>-2.48999249660045</c:v>
                </c:pt>
                <c:pt idx="83">
                  <c:v>-2.49978607287933</c:v>
                </c:pt>
                <c:pt idx="84">
                  <c:v>-2.39428805855828</c:v>
                </c:pt>
                <c:pt idx="85">
                  <c:v>-1.95266185729235</c:v>
                </c:pt>
                <c:pt idx="86">
                  <c:v>-1.21633781453677</c:v>
                </c:pt>
                <c:pt idx="87">
                  <c:v>-0.600526600001534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x_y_!$L$2</c:f>
              <c:strCache>
                <c:ptCount val="1"/>
                <c:pt idx="0">
                  <c:v>y'8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x_y_!$L$3:$L$123</c:f>
              <c:numCache>
                <c:formatCode>General</c:formatCode>
                <c:ptCount val="121"/>
                <c:pt idx="88">
                  <c:v>-1.34679904514396</c:v>
                </c:pt>
                <c:pt idx="89">
                  <c:v>-1.28422668969211</c:v>
                </c:pt>
                <c:pt idx="90">
                  <c:v>-1.60889445948599</c:v>
                </c:pt>
                <c:pt idx="91">
                  <c:v>-2.03954542994136</c:v>
                </c:pt>
                <c:pt idx="92">
                  <c:v>-2.35243675075552</c:v>
                </c:pt>
                <c:pt idx="93">
                  <c:v>-2.46079579943078</c:v>
                </c:pt>
                <c:pt idx="94">
                  <c:v>-2.35243675075552</c:v>
                </c:pt>
                <c:pt idx="95">
                  <c:v>-2.03954542994136</c:v>
                </c:pt>
                <c:pt idx="96">
                  <c:v>-1.60889445948599</c:v>
                </c:pt>
                <c:pt idx="97">
                  <c:v>-1.28422668969211</c:v>
                </c:pt>
                <c:pt idx="98">
                  <c:v>-1.34679904514396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x_y_!$M$2</c:f>
              <c:strCache>
                <c:ptCount val="1"/>
                <c:pt idx="0">
                  <c:v>y'9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x_y_!$M$3:$M$123</c:f>
              <c:numCache>
                <c:formatCode>General</c:formatCode>
                <c:ptCount val="121"/>
                <c:pt idx="99">
                  <c:v>-2.95628198004544</c:v>
                </c:pt>
                <c:pt idx="100">
                  <c:v>-2.40049773664014</c:v>
                </c:pt>
                <c:pt idx="101">
                  <c:v>-2.0889689468104</c:v>
                </c:pt>
                <c:pt idx="102">
                  <c:v>-2.00085561695307</c:v>
                </c:pt>
                <c:pt idx="103">
                  <c:v>-2.02001750254504</c:v>
                </c:pt>
                <c:pt idx="104">
                  <c:v>-2.03982971334963</c:v>
                </c:pt>
                <c:pt idx="105">
                  <c:v>-2.02001750254504</c:v>
                </c:pt>
                <c:pt idx="106">
                  <c:v>-2.00085561695307</c:v>
                </c:pt>
                <c:pt idx="107">
                  <c:v>-2.0889689468104</c:v>
                </c:pt>
                <c:pt idx="108">
                  <c:v>-2.40049773664014</c:v>
                </c:pt>
                <c:pt idx="109">
                  <c:v>-2.95628198004544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x_y_!$N$2</c:f>
              <c:strCache>
                <c:ptCount val="1"/>
                <c:pt idx="0">
                  <c:v>y'10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x_y_!$N$3:$N$123</c:f>
              <c:numCache>
                <c:formatCode>General</c:formatCode>
                <c:ptCount val="121"/>
                <c:pt idx="110">
                  <c:v>-4.6667617940633</c:v>
                </c:pt>
                <c:pt idx="111">
                  <c:v>-4.35201190268482</c:v>
                </c:pt>
                <c:pt idx="112">
                  <c:v>-3.97190288392065</c:v>
                </c:pt>
                <c:pt idx="113">
                  <c:v>-3.65823499402278</c:v>
                </c:pt>
                <c:pt idx="114">
                  <c:v>-3.46634007841548</c:v>
                </c:pt>
                <c:pt idx="115">
                  <c:v>-3.40336468216497</c:v>
                </c:pt>
                <c:pt idx="116">
                  <c:v>-3.46634007841548</c:v>
                </c:pt>
                <c:pt idx="117">
                  <c:v>-3.65823499402278</c:v>
                </c:pt>
                <c:pt idx="118">
                  <c:v>-3.97190288392065</c:v>
                </c:pt>
                <c:pt idx="119">
                  <c:v>-4.35201190268482</c:v>
                </c:pt>
                <c:pt idx="120">
                  <c:v>-4.6667617940633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x_y_!$O$2</c:f>
              <c:strCache>
                <c:ptCount val="1"/>
                <c:pt idx="0">
                  <c:v>y'11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x_y_!$O$3:$O$123</c:f>
              <c:numCache>
                <c:formatCode>General</c:formatCode>
                <c:ptCount val="121"/>
                <c:pt idx="0">
                  <c:v>2.8332382059367</c:v>
                </c:pt>
                <c:pt idx="11">
                  <c:v>3.04371801995456</c:v>
                </c:pt>
                <c:pt idx="22">
                  <c:v>3.15320095485604</c:v>
                </c:pt>
                <c:pt idx="33">
                  <c:v>2.39947339999847</c:v>
                </c:pt>
                <c:pt idx="44">
                  <c:v>1.23622481091367</c:v>
                </c:pt>
                <c:pt idx="55">
                  <c:v>0.283662185463226</c:v>
                </c:pt>
                <c:pt idx="66">
                  <c:v>-0.263775189086332</c:v>
                </c:pt>
                <c:pt idx="77">
                  <c:v>-0.600526600001534</c:v>
                </c:pt>
                <c:pt idx="88">
                  <c:v>-1.34679904514396</c:v>
                </c:pt>
                <c:pt idx="99">
                  <c:v>-2.95628198004544</c:v>
                </c:pt>
                <c:pt idx="110">
                  <c:v>-4.6667617940633</c:v>
                </c:pt>
              </c:numCache>
            </c:numRef>
          </c:yVal>
          <c:smooth val="1"/>
        </c:ser>
        <c:ser>
          <c:idx val="12"/>
          <c:order val="12"/>
          <c:tx>
            <c:strRef>
              <c:f>x_y_!$P$2</c:f>
              <c:strCache>
                <c:ptCount val="1"/>
                <c:pt idx="0">
                  <c:v>y'12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x_y_!$P$3:$P$123</c:f>
              <c:numCache>
                <c:formatCode>General</c:formatCode>
                <c:ptCount val="121"/>
                <c:pt idx="1">
                  <c:v>3.14798809731518</c:v>
                </c:pt>
                <c:pt idx="12">
                  <c:v>3.59950226335986</c:v>
                </c:pt>
                <c:pt idx="23">
                  <c:v>3.21577331030789</c:v>
                </c:pt>
                <c:pt idx="34">
                  <c:v>1.78366218546323</c:v>
                </c:pt>
                <c:pt idx="45">
                  <c:v>0.323710330497895</c:v>
                </c:pt>
                <c:pt idx="56">
                  <c:v>-0.653643620863612</c:v>
                </c:pt>
                <c:pt idx="67">
                  <c:v>-1.1762896695021</c:v>
                </c:pt>
                <c:pt idx="78">
                  <c:v>-1.21633781453677</c:v>
                </c:pt>
                <c:pt idx="89">
                  <c:v>-1.28422668969211</c:v>
                </c:pt>
                <c:pt idx="100">
                  <c:v>-2.40049773664014</c:v>
                </c:pt>
                <c:pt idx="111">
                  <c:v>-4.35201190268482</c:v>
                </c:pt>
              </c:numCache>
            </c:numRef>
          </c:yVal>
          <c:smooth val="1"/>
        </c:ser>
        <c:ser>
          <c:idx val="13"/>
          <c:order val="13"/>
          <c:tx>
            <c:strRef>
              <c:f>x_y_!$Q$2</c:f>
              <c:strCache>
                <c:ptCount val="1"/>
                <c:pt idx="0">
                  <c:v>y'13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x_y_!$Q$3:$Q$123</c:f>
              <c:numCache>
                <c:formatCode>General</c:formatCode>
                <c:ptCount val="121"/>
                <c:pt idx="2">
                  <c:v>3.52809711607934</c:v>
                </c:pt>
                <c:pt idx="13">
                  <c:v>3.9110310531896</c:v>
                </c:pt>
                <c:pt idx="24">
                  <c:v>2.89110554051401</c:v>
                </c:pt>
                <c:pt idx="35">
                  <c:v>1.04733814270765</c:v>
                </c:pt>
                <c:pt idx="46">
                  <c:v>-0.227504745049762</c:v>
                </c:pt>
                <c:pt idx="57">
                  <c:v>-0.989992496600445</c:v>
                </c:pt>
                <c:pt idx="68">
                  <c:v>-1.72750474504976</c:v>
                </c:pt>
                <c:pt idx="79">
                  <c:v>-1.95266185729235</c:v>
                </c:pt>
                <c:pt idx="90">
                  <c:v>-1.60889445948599</c:v>
                </c:pt>
                <c:pt idx="101">
                  <c:v>-2.0889689468104</c:v>
                </c:pt>
                <c:pt idx="112">
                  <c:v>-3.97190288392065</c:v>
                </c:pt>
              </c:numCache>
            </c:numRef>
          </c:yVal>
          <c:smooth val="1"/>
        </c:ser>
        <c:ser>
          <c:idx val="14"/>
          <c:order val="14"/>
          <c:tx>
            <c:strRef>
              <c:f>x_y_!$R$2</c:f>
              <c:strCache>
                <c:ptCount val="1"/>
                <c:pt idx="0">
                  <c:v>y'14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x_y_!$R$3:$R$123</c:f>
              <c:numCache>
                <c:formatCode>General</c:formatCode>
                <c:ptCount val="121"/>
                <c:pt idx="3">
                  <c:v>3.84176500597722</c:v>
                </c:pt>
                <c:pt idx="14">
                  <c:v>3.99914438304693</c:v>
                </c:pt>
                <c:pt idx="25">
                  <c:v>2.46045457005864</c:v>
                </c:pt>
                <c:pt idx="36">
                  <c:v>0.605711941441724</c:v>
                </c:pt>
                <c:pt idx="47">
                  <c:v>-0.0511436155469337</c:v>
                </c:pt>
                <c:pt idx="58">
                  <c:v>-0.416146836547142</c:v>
                </c:pt>
                <c:pt idx="69">
                  <c:v>-1.55114361554693</c:v>
                </c:pt>
                <c:pt idx="80">
                  <c:v>-2.39428805855828</c:v>
                </c:pt>
                <c:pt idx="91">
                  <c:v>-2.03954542994136</c:v>
                </c:pt>
                <c:pt idx="102">
                  <c:v>-2.00085561695307</c:v>
                </c:pt>
                <c:pt idx="113">
                  <c:v>-3.65823499402278</c:v>
                </c:pt>
              </c:numCache>
            </c:numRef>
          </c:yVal>
          <c:smooth val="1"/>
        </c:ser>
        <c:ser>
          <c:idx val="15"/>
          <c:order val="15"/>
          <c:tx>
            <c:strRef>
              <c:f>x_y_!$S$2</c:f>
              <c:strCache>
                <c:ptCount val="1"/>
                <c:pt idx="0">
                  <c:v>y'15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x_y_!$S$3:$S$123</c:f>
              <c:numCache>
                <c:formatCode>General</c:formatCode>
                <c:ptCount val="121"/>
                <c:pt idx="4">
                  <c:v>4.03365992158452</c:v>
                </c:pt>
                <c:pt idx="15">
                  <c:v>3.97998249745496</c:v>
                </c:pt>
                <c:pt idx="26">
                  <c:v>2.14756324924448</c:v>
                </c:pt>
                <c:pt idx="37">
                  <c:v>0.500213927120674</c:v>
                </c:pt>
                <c:pt idx="48">
                  <c:v>0.520095735748851</c:v>
                </c:pt>
                <c:pt idx="59">
                  <c:v>0.54030230586814</c:v>
                </c:pt>
                <c:pt idx="70">
                  <c:v>-0.979904264251149</c:v>
                </c:pt>
                <c:pt idx="81">
                  <c:v>-2.49978607287933</c:v>
                </c:pt>
                <c:pt idx="92">
                  <c:v>-2.35243675075552</c:v>
                </c:pt>
                <c:pt idx="103">
                  <c:v>-2.02001750254504</c:v>
                </c:pt>
                <c:pt idx="114">
                  <c:v>-3.46634007841548</c:v>
                </c:pt>
              </c:numCache>
            </c:numRef>
          </c:yVal>
          <c:smooth val="1"/>
        </c:ser>
        <c:ser>
          <c:idx val="16"/>
          <c:order val="16"/>
          <c:tx>
            <c:strRef>
              <c:f>x_y_!$T$2</c:f>
              <c:strCache>
                <c:ptCount val="1"/>
                <c:pt idx="0">
                  <c:v>y'16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x_y_!$T$3:$T$123</c:f>
              <c:numCache>
                <c:formatCode>General</c:formatCode>
                <c:ptCount val="121"/>
                <c:pt idx="5">
                  <c:v>4.09663531783503</c:v>
                </c:pt>
                <c:pt idx="16">
                  <c:v>3.96017028665037</c:v>
                </c:pt>
                <c:pt idx="27">
                  <c:v>2.03920420056922</c:v>
                </c:pt>
                <c:pt idx="38">
                  <c:v>0.510007503399555</c:v>
                </c:pt>
                <c:pt idx="49">
                  <c:v>0.820737201667703</c:v>
                </c:pt>
                <c:pt idx="60">
                  <c:v>1</c:v>
                </c:pt>
                <c:pt idx="71">
                  <c:v>-0.679262798332297</c:v>
                </c:pt>
                <c:pt idx="82">
                  <c:v>-2.48999249660045</c:v>
                </c:pt>
                <c:pt idx="93">
                  <c:v>-2.46079579943078</c:v>
                </c:pt>
                <c:pt idx="104">
                  <c:v>-2.03982971334963</c:v>
                </c:pt>
                <c:pt idx="115">
                  <c:v>-3.40336468216497</c:v>
                </c:pt>
              </c:numCache>
            </c:numRef>
          </c:yVal>
          <c:smooth val="1"/>
        </c:ser>
        <c:ser>
          <c:idx val="17"/>
          <c:order val="17"/>
          <c:tx>
            <c:strRef>
              <c:f>x_y_!$U$2</c:f>
              <c:strCache>
                <c:ptCount val="1"/>
                <c:pt idx="0">
                  <c:v>y'17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x_y_!$U$3:$U$123</c:f>
              <c:numCache>
                <c:formatCode>General</c:formatCode>
                <c:ptCount val="121"/>
                <c:pt idx="6">
                  <c:v>4.03365992158452</c:v>
                </c:pt>
                <c:pt idx="17">
                  <c:v>3.97998249745496</c:v>
                </c:pt>
                <c:pt idx="28">
                  <c:v>2.14756324924448</c:v>
                </c:pt>
                <c:pt idx="39">
                  <c:v>0.500213927120674</c:v>
                </c:pt>
                <c:pt idx="50">
                  <c:v>0.520095735748851</c:v>
                </c:pt>
                <c:pt idx="61">
                  <c:v>0.54030230586814</c:v>
                </c:pt>
                <c:pt idx="72">
                  <c:v>-0.979904264251149</c:v>
                </c:pt>
                <c:pt idx="83">
                  <c:v>-2.49978607287933</c:v>
                </c:pt>
                <c:pt idx="94">
                  <c:v>-2.35243675075552</c:v>
                </c:pt>
                <c:pt idx="105">
                  <c:v>-2.02001750254504</c:v>
                </c:pt>
                <c:pt idx="116">
                  <c:v>-3.46634007841548</c:v>
                </c:pt>
              </c:numCache>
            </c:numRef>
          </c:yVal>
          <c:smooth val="1"/>
        </c:ser>
        <c:ser>
          <c:idx val="18"/>
          <c:order val="18"/>
          <c:tx>
            <c:strRef>
              <c:f>x_y_!$V$2</c:f>
              <c:strCache>
                <c:ptCount val="1"/>
                <c:pt idx="0">
                  <c:v>y'18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x_y_!$V$3:$V$123</c:f>
              <c:numCache>
                <c:formatCode>General</c:formatCode>
                <c:ptCount val="121"/>
                <c:pt idx="7">
                  <c:v>3.84176500597722</c:v>
                </c:pt>
                <c:pt idx="18">
                  <c:v>3.99914438304693</c:v>
                </c:pt>
                <c:pt idx="29">
                  <c:v>2.46045457005864</c:v>
                </c:pt>
                <c:pt idx="40">
                  <c:v>0.605711941441724</c:v>
                </c:pt>
                <c:pt idx="51">
                  <c:v>-0.0511436155469337</c:v>
                </c:pt>
                <c:pt idx="62">
                  <c:v>-0.416146836547142</c:v>
                </c:pt>
                <c:pt idx="73">
                  <c:v>-1.55114361554693</c:v>
                </c:pt>
                <c:pt idx="84">
                  <c:v>-2.39428805855828</c:v>
                </c:pt>
                <c:pt idx="95">
                  <c:v>-2.03954542994136</c:v>
                </c:pt>
                <c:pt idx="106">
                  <c:v>-2.00085561695307</c:v>
                </c:pt>
                <c:pt idx="117">
                  <c:v>-3.65823499402278</c:v>
                </c:pt>
              </c:numCache>
            </c:numRef>
          </c:yVal>
          <c:smooth val="1"/>
        </c:ser>
        <c:ser>
          <c:idx val="19"/>
          <c:order val="19"/>
          <c:tx>
            <c:strRef>
              <c:f>x_y_!$W$2</c:f>
              <c:strCache>
                <c:ptCount val="1"/>
                <c:pt idx="0">
                  <c:v>y'19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x_y_!$W$3:$W$123</c:f>
              <c:numCache>
                <c:formatCode>General</c:formatCode>
                <c:ptCount val="121"/>
                <c:pt idx="8">
                  <c:v>3.52809711607934</c:v>
                </c:pt>
                <c:pt idx="19">
                  <c:v>3.9110310531896</c:v>
                </c:pt>
                <c:pt idx="30">
                  <c:v>2.89110554051401</c:v>
                </c:pt>
                <c:pt idx="41">
                  <c:v>1.04733814270765</c:v>
                </c:pt>
                <c:pt idx="52">
                  <c:v>-0.227504745049762</c:v>
                </c:pt>
                <c:pt idx="63">
                  <c:v>-0.989992496600445</c:v>
                </c:pt>
                <c:pt idx="74">
                  <c:v>-1.72750474504976</c:v>
                </c:pt>
                <c:pt idx="85">
                  <c:v>-1.95266185729235</c:v>
                </c:pt>
                <c:pt idx="96">
                  <c:v>-1.60889445948599</c:v>
                </c:pt>
                <c:pt idx="107">
                  <c:v>-2.0889689468104</c:v>
                </c:pt>
                <c:pt idx="118">
                  <c:v>-3.97190288392065</c:v>
                </c:pt>
              </c:numCache>
            </c:numRef>
          </c:yVal>
          <c:smooth val="1"/>
        </c:ser>
        <c:ser>
          <c:idx val="20"/>
          <c:order val="20"/>
          <c:tx>
            <c:strRef>
              <c:f>x_y_!$X$2</c:f>
              <c:strCache>
                <c:ptCount val="1"/>
                <c:pt idx="0">
                  <c:v>y'20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x_y_!$X$3:$X$123</c:f>
              <c:numCache>
                <c:formatCode>General</c:formatCode>
                <c:ptCount val="121"/>
                <c:pt idx="9">
                  <c:v>3.14798809731518</c:v>
                </c:pt>
                <c:pt idx="20">
                  <c:v>3.59950226335986</c:v>
                </c:pt>
                <c:pt idx="31">
                  <c:v>3.21577331030789</c:v>
                </c:pt>
                <c:pt idx="42">
                  <c:v>1.78366218546323</c:v>
                </c:pt>
                <c:pt idx="53">
                  <c:v>0.323710330497895</c:v>
                </c:pt>
                <c:pt idx="64">
                  <c:v>-0.653643620863612</c:v>
                </c:pt>
                <c:pt idx="75">
                  <c:v>-1.1762896695021</c:v>
                </c:pt>
                <c:pt idx="86">
                  <c:v>-1.21633781453677</c:v>
                </c:pt>
                <c:pt idx="97">
                  <c:v>-1.28422668969211</c:v>
                </c:pt>
                <c:pt idx="108">
                  <c:v>-2.40049773664014</c:v>
                </c:pt>
                <c:pt idx="119">
                  <c:v>-4.35201190268482</c:v>
                </c:pt>
              </c:numCache>
            </c:numRef>
          </c:yVal>
          <c:smooth val="1"/>
        </c:ser>
        <c:ser>
          <c:idx val="21"/>
          <c:order val="21"/>
          <c:tx>
            <c:strRef>
              <c:f>x_y_!$Y$2</c:f>
              <c:strCache>
                <c:ptCount val="1"/>
                <c:pt idx="0">
                  <c:v>y'21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x_y_!$C$3:$C$123</c:f>
              <c:numCache>
                <c:formatCode>General</c:formatCode>
                <c:ptCount val="121"/>
                <c:pt idx="0">
                  <c:v>-1.25</c:v>
                </c:pt>
                <c:pt idx="1">
                  <c:v>-0.25</c:v>
                </c:pt>
                <c:pt idx="2">
                  <c:v>0.75</c:v>
                </c:pt>
                <c:pt idx="3">
                  <c:v>1.75</c:v>
                </c:pt>
                <c:pt idx="4">
                  <c:v>2.75</c:v>
                </c:pt>
                <c:pt idx="5">
                  <c:v>3.75</c:v>
                </c:pt>
                <c:pt idx="6">
                  <c:v>4.75</c:v>
                </c:pt>
                <c:pt idx="7">
                  <c:v>5.75</c:v>
                </c:pt>
                <c:pt idx="8">
                  <c:v>6.75</c:v>
                </c:pt>
                <c:pt idx="9">
                  <c:v>7.75</c:v>
                </c:pt>
                <c:pt idx="10">
                  <c:v>8.75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-2.75</c:v>
                </c:pt>
                <c:pt idx="23">
                  <c:v>-1.75</c:v>
                </c:pt>
                <c:pt idx="24">
                  <c:v>-0.75</c:v>
                </c:pt>
                <c:pt idx="25">
                  <c:v>0.25</c:v>
                </c:pt>
                <c:pt idx="26">
                  <c:v>1.25</c:v>
                </c:pt>
                <c:pt idx="27">
                  <c:v>2.25</c:v>
                </c:pt>
                <c:pt idx="28">
                  <c:v>3.25</c:v>
                </c:pt>
                <c:pt idx="29">
                  <c:v>4.25</c:v>
                </c:pt>
                <c:pt idx="30">
                  <c:v>5.25</c:v>
                </c:pt>
                <c:pt idx="31">
                  <c:v>6.25</c:v>
                </c:pt>
                <c:pt idx="32">
                  <c:v>7.25</c:v>
                </c:pt>
                <c:pt idx="33">
                  <c:v>-3.5</c:v>
                </c:pt>
                <c:pt idx="34">
                  <c:v>-2.5</c:v>
                </c:pt>
                <c:pt idx="35">
                  <c:v>-1.5</c:v>
                </c:pt>
                <c:pt idx="36">
                  <c:v>-0.5</c:v>
                </c:pt>
                <c:pt idx="37">
                  <c:v>0.5</c:v>
                </c:pt>
                <c:pt idx="38">
                  <c:v>1.5</c:v>
                </c:pt>
                <c:pt idx="39">
                  <c:v>2.5</c:v>
                </c:pt>
                <c:pt idx="40">
                  <c:v>3.5</c:v>
                </c:pt>
                <c:pt idx="41">
                  <c:v>4.5</c:v>
                </c:pt>
                <c:pt idx="42">
                  <c:v>5.5</c:v>
                </c:pt>
                <c:pt idx="43">
                  <c:v>6.5</c:v>
                </c:pt>
                <c:pt idx="44">
                  <c:v>-4.25</c:v>
                </c:pt>
                <c:pt idx="45">
                  <c:v>-3.25</c:v>
                </c:pt>
                <c:pt idx="46">
                  <c:v>-2.25</c:v>
                </c:pt>
                <c:pt idx="47">
                  <c:v>-1.25</c:v>
                </c:pt>
                <c:pt idx="48">
                  <c:v>-0.25</c:v>
                </c:pt>
                <c:pt idx="49">
                  <c:v>0.75</c:v>
                </c:pt>
                <c:pt idx="50">
                  <c:v>1.75</c:v>
                </c:pt>
                <c:pt idx="51">
                  <c:v>2.75</c:v>
                </c:pt>
                <c:pt idx="52">
                  <c:v>3.75</c:v>
                </c:pt>
                <c:pt idx="53">
                  <c:v>4.75</c:v>
                </c:pt>
                <c:pt idx="54">
                  <c:v>5.75</c:v>
                </c:pt>
                <c:pt idx="55">
                  <c:v>-5</c:v>
                </c:pt>
                <c:pt idx="56">
                  <c:v>-4</c:v>
                </c:pt>
                <c:pt idx="57">
                  <c:v>-3</c:v>
                </c:pt>
                <c:pt idx="58">
                  <c:v>-2</c:v>
                </c:pt>
                <c:pt idx="59">
                  <c:v>-1</c:v>
                </c:pt>
                <c:pt idx="60">
                  <c:v>0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-5.75</c:v>
                </c:pt>
                <c:pt idx="67">
                  <c:v>-4.75</c:v>
                </c:pt>
                <c:pt idx="68">
                  <c:v>-3.75</c:v>
                </c:pt>
                <c:pt idx="69">
                  <c:v>-2.75</c:v>
                </c:pt>
                <c:pt idx="70">
                  <c:v>-1.75</c:v>
                </c:pt>
                <c:pt idx="71">
                  <c:v>-0.75</c:v>
                </c:pt>
                <c:pt idx="72">
                  <c:v>0.25</c:v>
                </c:pt>
                <c:pt idx="73">
                  <c:v>1.25</c:v>
                </c:pt>
                <c:pt idx="74">
                  <c:v>2.25</c:v>
                </c:pt>
                <c:pt idx="75">
                  <c:v>3.25</c:v>
                </c:pt>
                <c:pt idx="76">
                  <c:v>4.25</c:v>
                </c:pt>
                <c:pt idx="77">
                  <c:v>-6.5</c:v>
                </c:pt>
                <c:pt idx="78">
                  <c:v>-5.5</c:v>
                </c:pt>
                <c:pt idx="79">
                  <c:v>-4.5</c:v>
                </c:pt>
                <c:pt idx="80">
                  <c:v>-3.5</c:v>
                </c:pt>
                <c:pt idx="81">
                  <c:v>-2.5</c:v>
                </c:pt>
                <c:pt idx="82">
                  <c:v>-1.5</c:v>
                </c:pt>
                <c:pt idx="83">
                  <c:v>-0.5</c:v>
                </c:pt>
                <c:pt idx="84">
                  <c:v>0.5</c:v>
                </c:pt>
                <c:pt idx="85">
                  <c:v>1.5</c:v>
                </c:pt>
                <c:pt idx="86">
                  <c:v>2.5</c:v>
                </c:pt>
                <c:pt idx="87">
                  <c:v>3.5</c:v>
                </c:pt>
                <c:pt idx="88">
                  <c:v>-7.25</c:v>
                </c:pt>
                <c:pt idx="89">
                  <c:v>-6.25</c:v>
                </c:pt>
                <c:pt idx="90">
                  <c:v>-5.25</c:v>
                </c:pt>
                <c:pt idx="91">
                  <c:v>-4.25</c:v>
                </c:pt>
                <c:pt idx="92">
                  <c:v>-3.25</c:v>
                </c:pt>
                <c:pt idx="93">
                  <c:v>-2.25</c:v>
                </c:pt>
                <c:pt idx="94">
                  <c:v>-1.25</c:v>
                </c:pt>
                <c:pt idx="95">
                  <c:v>-0.25</c:v>
                </c:pt>
                <c:pt idx="96">
                  <c:v>0.75</c:v>
                </c:pt>
                <c:pt idx="97">
                  <c:v>1.75</c:v>
                </c:pt>
                <c:pt idx="98">
                  <c:v>2.75</c:v>
                </c:pt>
                <c:pt idx="99">
                  <c:v>-8</c:v>
                </c:pt>
                <c:pt idx="100">
                  <c:v>-7</c:v>
                </c:pt>
                <c:pt idx="101">
                  <c:v>-6</c:v>
                </c:pt>
                <c:pt idx="102">
                  <c:v>-5</c:v>
                </c:pt>
                <c:pt idx="103">
                  <c:v>-4</c:v>
                </c:pt>
                <c:pt idx="104">
                  <c:v>-3</c:v>
                </c:pt>
                <c:pt idx="105">
                  <c:v>-2</c:v>
                </c:pt>
                <c:pt idx="106">
                  <c:v>-1</c:v>
                </c:pt>
                <c:pt idx="107">
                  <c:v>0</c:v>
                </c:pt>
                <c:pt idx="108">
                  <c:v>1</c:v>
                </c:pt>
                <c:pt idx="109">
                  <c:v>2</c:v>
                </c:pt>
                <c:pt idx="110">
                  <c:v>-8.75</c:v>
                </c:pt>
                <c:pt idx="111">
                  <c:v>-7.75</c:v>
                </c:pt>
                <c:pt idx="112">
                  <c:v>-6.75</c:v>
                </c:pt>
                <c:pt idx="113">
                  <c:v>-5.75</c:v>
                </c:pt>
                <c:pt idx="114">
                  <c:v>-4.75</c:v>
                </c:pt>
                <c:pt idx="115">
                  <c:v>-3.75</c:v>
                </c:pt>
                <c:pt idx="116">
                  <c:v>-2.75</c:v>
                </c:pt>
                <c:pt idx="117">
                  <c:v>-1.75</c:v>
                </c:pt>
                <c:pt idx="118">
                  <c:v>-0.75</c:v>
                </c:pt>
                <c:pt idx="119">
                  <c:v>0.25</c:v>
                </c:pt>
                <c:pt idx="120">
                  <c:v>1.25</c:v>
                </c:pt>
              </c:numCache>
            </c:numRef>
          </c:xVal>
          <c:yVal>
            <c:numRef>
              <c:f>x_y_!$Y$3:$Y$123</c:f>
              <c:numCache>
                <c:formatCode>General</c:formatCode>
                <c:ptCount val="121"/>
                <c:pt idx="10">
                  <c:v>2.8332382059367</c:v>
                </c:pt>
                <c:pt idx="21">
                  <c:v>3.04371801995456</c:v>
                </c:pt>
                <c:pt idx="32">
                  <c:v>3.15320095485604</c:v>
                </c:pt>
                <c:pt idx="43">
                  <c:v>2.39947339999847</c:v>
                </c:pt>
                <c:pt idx="54">
                  <c:v>1.23622481091367</c:v>
                </c:pt>
                <c:pt idx="65">
                  <c:v>0.283662185463226</c:v>
                </c:pt>
                <c:pt idx="76">
                  <c:v>-0.263775189086332</c:v>
                </c:pt>
                <c:pt idx="87">
                  <c:v>-0.600526600001534</c:v>
                </c:pt>
                <c:pt idx="98">
                  <c:v>-1.34679904514396</c:v>
                </c:pt>
                <c:pt idx="109">
                  <c:v>-2.95628198004544</c:v>
                </c:pt>
                <c:pt idx="120">
                  <c:v>-4.6667617940633</c:v>
                </c:pt>
              </c:numCache>
            </c:numRef>
          </c:yVal>
          <c:smooth val="1"/>
        </c:ser>
        <c:axId val="42766033"/>
        <c:axId val="78740116"/>
      </c:scatterChart>
      <c:valAx>
        <c:axId val="42766033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lang="ru-RU" sz="1000" spc="-1" strike="noStrike">
                <a:latin typeface="Arial"/>
              </a:defRPr>
            </a:pPr>
          </a:p>
        </c:txPr>
        <c:crossAx val="78740116"/>
        <c:crosses val="min"/>
        <c:crossBetween val="midCat"/>
      </c:valAx>
      <c:valAx>
        <c:axId val="7874011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lang="ru-RU" sz="1000" spc="-1" strike="noStrike">
                <a:latin typeface="Arial"/>
              </a:defRPr>
            </a:pPr>
          </a:p>
        </c:txPr>
        <c:crossAx val="42766033"/>
        <c:crosses val="min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799920</xdr:colOff>
      <xdr:row>0</xdr:row>
      <xdr:rowOff>0</xdr:rowOff>
    </xdr:from>
    <xdr:to>
      <xdr:col>11</xdr:col>
      <xdr:colOff>857160</xdr:colOff>
      <xdr:row>29</xdr:row>
      <xdr:rowOff>91440</xdr:rowOff>
    </xdr:to>
    <xdr:graphicFrame>
      <xdr:nvGraphicFramePr>
        <xdr:cNvPr id="0" name=""/>
        <xdr:cNvGraphicFramePr/>
      </xdr:nvGraphicFramePr>
      <xdr:xfrm>
        <a:off x="799920" y="0"/>
        <a:ext cx="9535680" cy="480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8.61328125" defaultRowHeight="12.8" zeroHeight="false" outlineLevelRow="0" outlineLevelCol="0"/>
  <cols>
    <col collapsed="false" customWidth="false" hidden="false" outlineLevel="0" max="1024" min="1" style="1" width="8.6"/>
  </cols>
  <sheetData>
    <row r="1" customFormat="false" ht="12.8" hidden="false" customHeight="fals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AMJ1" s="0"/>
    </row>
    <row r="2" customFormat="false" ht="27.95" hidden="false" customHeight="true" outlineLevel="0" collapsed="false">
      <c r="A2" s="3" t="str">
        <f aca="false">QUOTIENT(Ymax-Ymin,dY)+1+(Ymin+dY*QUOTIENT(Ymax-Ymin,dY)&lt;Ymax)&amp;"\"&amp;QUOTIENT(Xmax-Xmin,dX)+1+(Xmin+dX*QUOTIENT(Xmax-Xmin,dX)&lt;Xmax)</f>
        <v>11\11</v>
      </c>
      <c r="B2" s="4" t="s">
        <v>1</v>
      </c>
      <c r="C2" s="5" t="n">
        <f aca="false">MIN(Xmax,Xmin+dX*(COLUMN()-COLUMN(Zнач)))</f>
        <v>-5</v>
      </c>
      <c r="D2" s="5" t="n">
        <f aca="false">MIN(Xmax,Xmin+dX*(COLUMN()-COLUMN(Zнач)))</f>
        <v>-4</v>
      </c>
      <c r="E2" s="5" t="n">
        <f aca="false">MIN(Xmax,Xmin+dX*(COLUMN()-COLUMN(Zнач)))</f>
        <v>-3</v>
      </c>
      <c r="F2" s="5" t="n">
        <f aca="false">MIN(Xmax,Xmin+dX*(COLUMN()-COLUMN(Zнач)))</f>
        <v>-2</v>
      </c>
      <c r="G2" s="5" t="n">
        <f aca="false">MIN(Xmax,Xmin+dX*(COLUMN()-COLUMN(Zнач)))</f>
        <v>-1</v>
      </c>
      <c r="H2" s="5" t="n">
        <f aca="false">MIN(Xmax,Xmin+dX*(COLUMN()-COLUMN(Zнач)))</f>
        <v>0</v>
      </c>
      <c r="I2" s="5" t="n">
        <f aca="false">MIN(Xmax,Xmin+dX*(COLUMN()-COLUMN(Zнач)))</f>
        <v>1</v>
      </c>
      <c r="J2" s="5" t="n">
        <f aca="false">MIN(Xmax,Xmin+dX*(COLUMN()-COLUMN(Zнач)))</f>
        <v>2</v>
      </c>
      <c r="K2" s="5" t="n">
        <f aca="false">MIN(Xmax,Xmin+dX*(COLUMN()-COLUMN(Zнач)))</f>
        <v>3</v>
      </c>
      <c r="L2" s="5" t="n">
        <f aca="false">MIN(Xmax,Xmin+dX*(COLUMN()-COLUMN(Zнач)))</f>
        <v>4</v>
      </c>
      <c r="M2" s="5" t="n">
        <f aca="false">MIN(Xmax,Xmin+dX*(COLUMN()-COLUMN(Zнач)))</f>
        <v>5</v>
      </c>
    </row>
    <row r="3" customFormat="false" ht="12.8" hidden="false" customHeight="false" outlineLevel="0" collapsed="false">
      <c r="A3" s="6" t="n">
        <v>-5</v>
      </c>
      <c r="B3" s="5" t="n">
        <f aca="false">MIN(Ymax,Ymin+dY*(ROW()-ROW(Zнач)))</f>
        <v>-7.5</v>
      </c>
      <c r="C3" s="7" t="n">
        <f aca="false">COS(SQRT(x^2+y^2))</f>
        <v>-0.9167617940633</v>
      </c>
      <c r="D3" s="7" t="n">
        <f aca="false">COS(SQRT(x^2+y^2))</f>
        <v>-0.602011902684824</v>
      </c>
      <c r="E3" s="7" t="n">
        <f aca="false">COS(SQRT(x^2+y^2))</f>
        <v>-0.221902883920655</v>
      </c>
      <c r="F3" s="7" t="n">
        <f aca="false">COS(SQRT(x^2+y^2))</f>
        <v>0.0917650059772211</v>
      </c>
      <c r="G3" s="7" t="n">
        <f aca="false">COS(SQRT(x^2+y^2))</f>
        <v>0.283659921584523</v>
      </c>
      <c r="H3" s="7" t="n">
        <f aca="false">COS(SQRT(x^2+y^2))</f>
        <v>0.346635317835026</v>
      </c>
      <c r="I3" s="7" t="n">
        <f aca="false">COS(SQRT(x^2+y^2))</f>
        <v>0.283659921584523</v>
      </c>
      <c r="J3" s="7" t="n">
        <f aca="false">COS(SQRT(x^2+y^2))</f>
        <v>0.0917650059772211</v>
      </c>
      <c r="K3" s="7" t="n">
        <f aca="false">COS(SQRT(x^2+y^2))</f>
        <v>-0.221902883920655</v>
      </c>
      <c r="L3" s="7" t="n">
        <f aca="false">COS(SQRT(x^2+y^2))</f>
        <v>-0.602011902684824</v>
      </c>
      <c r="M3" s="7" t="n">
        <f aca="false">COS(SQRT(x^2+y^2))</f>
        <v>-0.9167617940633</v>
      </c>
    </row>
    <row r="4" customFormat="false" ht="12.8" hidden="false" customHeight="false" outlineLevel="0" collapsed="false">
      <c r="A4" s="8" t="n">
        <v>5</v>
      </c>
      <c r="B4" s="5" t="n">
        <f aca="false">MIN(Ymax,Ymin+dY*(ROW()-ROW(Zнач)))</f>
        <v>-6</v>
      </c>
      <c r="C4" s="7" t="n">
        <f aca="false">COS(SQRT(x^2+y^2))</f>
        <v>0.0437180199545611</v>
      </c>
      <c r="D4" s="7" t="n">
        <f aca="false">COS(SQRT(x^2+y^2))</f>
        <v>0.599502263359861</v>
      </c>
      <c r="E4" s="7" t="n">
        <f aca="false">COS(SQRT(x^2+y^2))</f>
        <v>0.9110310531896</v>
      </c>
      <c r="F4" s="7" t="n">
        <f aca="false">COS(SQRT(x^2+y^2))</f>
        <v>0.99914438304693</v>
      </c>
      <c r="G4" s="7" t="n">
        <f aca="false">COS(SQRT(x^2+y^2))</f>
        <v>0.979982497454955</v>
      </c>
      <c r="H4" s="7" t="n">
        <f aca="false">COS(SQRT(x^2+y^2))</f>
        <v>0.960170286650366</v>
      </c>
      <c r="I4" s="7" t="n">
        <f aca="false">COS(SQRT(x^2+y^2))</f>
        <v>0.979982497454955</v>
      </c>
      <c r="J4" s="7" t="n">
        <f aca="false">COS(SQRT(x^2+y^2))</f>
        <v>0.99914438304693</v>
      </c>
      <c r="K4" s="7" t="n">
        <f aca="false">COS(SQRT(x^2+y^2))</f>
        <v>0.9110310531896</v>
      </c>
      <c r="L4" s="7" t="n">
        <f aca="false">COS(SQRT(x^2+y^2))</f>
        <v>0.599502263359861</v>
      </c>
      <c r="M4" s="7" t="n">
        <f aca="false">COS(SQRT(x^2+y^2))</f>
        <v>0.0437180199545611</v>
      </c>
    </row>
    <row r="5" customFormat="false" ht="12.8" hidden="false" customHeight="false" outlineLevel="0" collapsed="false">
      <c r="A5" s="9" t="n">
        <v>1</v>
      </c>
      <c r="B5" s="5" t="n">
        <f aca="false">MIN(Ymax,Ymin+dY*(ROW()-ROW(Zнач)))</f>
        <v>-4.5</v>
      </c>
      <c r="C5" s="7" t="n">
        <f aca="false">COS(SQRT(x^2+y^2))</f>
        <v>0.903200954856041</v>
      </c>
      <c r="D5" s="7" t="n">
        <f aca="false">COS(SQRT(x^2+y^2))</f>
        <v>0.965773310307889</v>
      </c>
      <c r="E5" s="7" t="n">
        <f aca="false">COS(SQRT(x^2+y^2))</f>
        <v>0.641105540514007</v>
      </c>
      <c r="F5" s="7" t="n">
        <f aca="false">COS(SQRT(x^2+y^2))</f>
        <v>0.210454570058643</v>
      </c>
      <c r="G5" s="7" t="n">
        <f aca="false">COS(SQRT(x^2+y^2))</f>
        <v>-0.102436750755525</v>
      </c>
      <c r="H5" s="7" t="n">
        <f aca="false">COS(SQRT(x^2+y^2))</f>
        <v>-0.21079579943078</v>
      </c>
      <c r="I5" s="7" t="n">
        <f aca="false">COS(SQRT(x^2+y^2))</f>
        <v>-0.102436750755525</v>
      </c>
      <c r="J5" s="7" t="n">
        <f aca="false">COS(SQRT(x^2+y^2))</f>
        <v>0.210454570058643</v>
      </c>
      <c r="K5" s="7" t="n">
        <f aca="false">COS(SQRT(x^2+y^2))</f>
        <v>0.641105540514007</v>
      </c>
      <c r="L5" s="7" t="n">
        <f aca="false">COS(SQRT(x^2+y^2))</f>
        <v>0.965773310307889</v>
      </c>
      <c r="M5" s="7" t="n">
        <f aca="false">COS(SQRT(x^2+y^2))</f>
        <v>0.903200954856041</v>
      </c>
    </row>
    <row r="6" customFormat="false" ht="12.8" hidden="false" customHeight="false" outlineLevel="0" collapsed="false">
      <c r="B6" s="5" t="n">
        <f aca="false">MIN(Ymax,Ymin+dY*(ROW()-ROW(Zнач)))</f>
        <v>-3</v>
      </c>
      <c r="C6" s="7" t="n">
        <f aca="false">COS(SQRT(x^2+y^2))</f>
        <v>0.899473399998466</v>
      </c>
      <c r="D6" s="7" t="n">
        <f aca="false">COS(SQRT(x^2+y^2))</f>
        <v>0.283662185463226</v>
      </c>
      <c r="E6" s="7" t="n">
        <f aca="false">COS(SQRT(x^2+y^2))</f>
        <v>-0.452661857292353</v>
      </c>
      <c r="F6" s="7" t="n">
        <f aca="false">COS(SQRT(x^2+y^2))</f>
        <v>-0.894288058558276</v>
      </c>
      <c r="G6" s="7" t="n">
        <f aca="false">COS(SQRT(x^2+y^2))</f>
        <v>-0.999786072879326</v>
      </c>
      <c r="H6" s="7" t="n">
        <f aca="false">COS(SQRT(x^2+y^2))</f>
        <v>-0.989992496600445</v>
      </c>
      <c r="I6" s="7" t="n">
        <f aca="false">COS(SQRT(x^2+y^2))</f>
        <v>-0.999786072879326</v>
      </c>
      <c r="J6" s="7" t="n">
        <f aca="false">COS(SQRT(x^2+y^2))</f>
        <v>-0.894288058558276</v>
      </c>
      <c r="K6" s="7" t="n">
        <f aca="false">COS(SQRT(x^2+y^2))</f>
        <v>-0.452661857292353</v>
      </c>
      <c r="L6" s="7" t="n">
        <f aca="false">COS(SQRT(x^2+y^2))</f>
        <v>0.283662185463226</v>
      </c>
      <c r="M6" s="7" t="n">
        <f aca="false">COS(SQRT(x^2+y^2))</f>
        <v>0.899473399998466</v>
      </c>
    </row>
    <row r="7" customFormat="false" ht="12.8" hidden="false" customHeight="false" outlineLevel="0" collapsed="false">
      <c r="A7" s="10" t="n">
        <v>-7.5</v>
      </c>
      <c r="B7" s="5" t="n">
        <f aca="false">MIN(Ymax,Ymin+dY*(ROW()-ROW(Zнач)))</f>
        <v>-1.5</v>
      </c>
      <c r="C7" s="7" t="n">
        <f aca="false">COS(SQRT(x^2+y^2))</f>
        <v>0.486224810913668</v>
      </c>
      <c r="D7" s="7" t="n">
        <f aca="false">COS(SQRT(x^2+y^2))</f>
        <v>-0.426289669502105</v>
      </c>
      <c r="E7" s="7" t="n">
        <f aca="false">COS(SQRT(x^2+y^2))</f>
        <v>-0.977504745049762</v>
      </c>
      <c r="F7" s="7" t="n">
        <f aca="false">COS(SQRT(x^2+y^2))</f>
        <v>-0.801143615546934</v>
      </c>
      <c r="G7" s="7" t="n">
        <f aca="false">COS(SQRT(x^2+y^2))</f>
        <v>-0.229904264251149</v>
      </c>
      <c r="H7" s="7" t="n">
        <f aca="false">COS(SQRT(x^2+y^2))</f>
        <v>0.0707372016677029</v>
      </c>
      <c r="I7" s="7" t="n">
        <f aca="false">COS(SQRT(x^2+y^2))</f>
        <v>-0.229904264251149</v>
      </c>
      <c r="J7" s="7" t="n">
        <f aca="false">COS(SQRT(x^2+y^2))</f>
        <v>-0.801143615546934</v>
      </c>
      <c r="K7" s="7" t="n">
        <f aca="false">COS(SQRT(x^2+y^2))</f>
        <v>-0.977504745049762</v>
      </c>
      <c r="L7" s="7" t="n">
        <f aca="false">COS(SQRT(x^2+y^2))</f>
        <v>-0.426289669502105</v>
      </c>
      <c r="M7" s="7" t="n">
        <f aca="false">COS(SQRT(x^2+y^2))</f>
        <v>0.486224810913668</v>
      </c>
    </row>
    <row r="8" customFormat="false" ht="12.8" hidden="false" customHeight="false" outlineLevel="0" collapsed="false">
      <c r="A8" s="11" t="n">
        <v>7.5</v>
      </c>
      <c r="B8" s="5" t="n">
        <f aca="false">MIN(Ymax,Ymin+dY*(ROW()-ROW(Zнач)))</f>
        <v>0</v>
      </c>
      <c r="C8" s="7" t="n">
        <f aca="false">COS(SQRT(x^2+y^2))</f>
        <v>0.283662185463226</v>
      </c>
      <c r="D8" s="7" t="n">
        <f aca="false">COS(SQRT(x^2+y^2))</f>
        <v>-0.653643620863612</v>
      </c>
      <c r="E8" s="7" t="n">
        <f aca="false">COS(SQRT(x^2+y^2))</f>
        <v>-0.989992496600445</v>
      </c>
      <c r="F8" s="7" t="n">
        <f aca="false">COS(SQRT(x^2+y^2))</f>
        <v>-0.416146836547142</v>
      </c>
      <c r="G8" s="7" t="n">
        <f aca="false">COS(SQRT(x^2+y^2))</f>
        <v>0.54030230586814</v>
      </c>
      <c r="H8" s="7" t="n">
        <f aca="false">COS(SQRT(x^2+y^2))</f>
        <v>1</v>
      </c>
      <c r="I8" s="7" t="n">
        <f aca="false">COS(SQRT(x^2+y^2))</f>
        <v>0.54030230586814</v>
      </c>
      <c r="J8" s="7" t="n">
        <f aca="false">COS(SQRT(x^2+y^2))</f>
        <v>-0.416146836547142</v>
      </c>
      <c r="K8" s="7" t="n">
        <f aca="false">COS(SQRT(x^2+y^2))</f>
        <v>-0.989992496600445</v>
      </c>
      <c r="L8" s="7" t="n">
        <f aca="false">COS(SQRT(x^2+y^2))</f>
        <v>-0.653643620863612</v>
      </c>
      <c r="M8" s="7" t="n">
        <f aca="false">COS(SQRT(x^2+y^2))</f>
        <v>0.283662185463226</v>
      </c>
    </row>
    <row r="9" customFormat="false" ht="12.8" hidden="false" customHeight="false" outlineLevel="0" collapsed="false">
      <c r="A9" s="12" t="n">
        <v>1.5</v>
      </c>
      <c r="B9" s="5" t="n">
        <f aca="false">MIN(Ymax,Ymin+dY*(ROW()-ROW(Zнач)))</f>
        <v>1.5</v>
      </c>
      <c r="C9" s="7" t="n">
        <f aca="false">COS(SQRT(x^2+y^2))</f>
        <v>0.486224810913668</v>
      </c>
      <c r="D9" s="7" t="n">
        <f aca="false">COS(SQRT(x^2+y^2))</f>
        <v>-0.426289669502105</v>
      </c>
      <c r="E9" s="7" t="n">
        <f aca="false">COS(SQRT(x^2+y^2))</f>
        <v>-0.977504745049762</v>
      </c>
      <c r="F9" s="7" t="n">
        <f aca="false">COS(SQRT(x^2+y^2))</f>
        <v>-0.801143615546934</v>
      </c>
      <c r="G9" s="7" t="n">
        <f aca="false">COS(SQRT(x^2+y^2))</f>
        <v>-0.229904264251149</v>
      </c>
      <c r="H9" s="7" t="n">
        <f aca="false">COS(SQRT(x^2+y^2))</f>
        <v>0.0707372016677029</v>
      </c>
      <c r="I9" s="7" t="n">
        <f aca="false">COS(SQRT(x^2+y^2))</f>
        <v>-0.229904264251149</v>
      </c>
      <c r="J9" s="7" t="n">
        <f aca="false">COS(SQRT(x^2+y^2))</f>
        <v>-0.801143615546934</v>
      </c>
      <c r="K9" s="7" t="n">
        <f aca="false">COS(SQRT(x^2+y^2))</f>
        <v>-0.977504745049762</v>
      </c>
      <c r="L9" s="7" t="n">
        <f aca="false">COS(SQRT(x^2+y^2))</f>
        <v>-0.426289669502105</v>
      </c>
      <c r="M9" s="7" t="n">
        <f aca="false">COS(SQRT(x^2+y^2))</f>
        <v>0.486224810913668</v>
      </c>
    </row>
    <row r="10" customFormat="false" ht="12.8" hidden="false" customHeight="false" outlineLevel="0" collapsed="false">
      <c r="B10" s="5" t="n">
        <f aca="false">MIN(Ymax,Ymin+dY*(ROW()-ROW(Zнач)))</f>
        <v>3</v>
      </c>
      <c r="C10" s="7" t="n">
        <f aca="false">COS(SQRT(x^2+y^2))</f>
        <v>0.899473399998466</v>
      </c>
      <c r="D10" s="7" t="n">
        <f aca="false">COS(SQRT(x^2+y^2))</f>
        <v>0.283662185463226</v>
      </c>
      <c r="E10" s="7" t="n">
        <f aca="false">COS(SQRT(x^2+y^2))</f>
        <v>-0.452661857292353</v>
      </c>
      <c r="F10" s="7" t="n">
        <f aca="false">COS(SQRT(x^2+y^2))</f>
        <v>-0.894288058558276</v>
      </c>
      <c r="G10" s="7" t="n">
        <f aca="false">COS(SQRT(x^2+y^2))</f>
        <v>-0.999786072879326</v>
      </c>
      <c r="H10" s="7" t="n">
        <f aca="false">COS(SQRT(x^2+y^2))</f>
        <v>-0.989992496600445</v>
      </c>
      <c r="I10" s="7" t="n">
        <f aca="false">COS(SQRT(x^2+y^2))</f>
        <v>-0.999786072879326</v>
      </c>
      <c r="J10" s="7" t="n">
        <f aca="false">COS(SQRT(x^2+y^2))</f>
        <v>-0.894288058558276</v>
      </c>
      <c r="K10" s="7" t="n">
        <f aca="false">COS(SQRT(x^2+y^2))</f>
        <v>-0.452661857292353</v>
      </c>
      <c r="L10" s="7" t="n">
        <f aca="false">COS(SQRT(x^2+y^2))</f>
        <v>0.283662185463226</v>
      </c>
      <c r="M10" s="7" t="n">
        <f aca="false">COS(SQRT(x^2+y^2))</f>
        <v>0.899473399998466</v>
      </c>
    </row>
    <row r="11" customFormat="false" ht="12.8" hidden="false" customHeight="false" outlineLevel="0" collapsed="false">
      <c r="A11" s="13" t="n">
        <f aca="false">COUNT(x)</f>
        <v>11</v>
      </c>
      <c r="B11" s="5" t="n">
        <f aca="false">MIN(Ymax,Ymin+dY*(ROW()-ROW(Zнач)))</f>
        <v>4.5</v>
      </c>
      <c r="C11" s="7" t="n">
        <f aca="false">COS(SQRT(x^2+y^2))</f>
        <v>0.903200954856041</v>
      </c>
      <c r="D11" s="7" t="n">
        <f aca="false">COS(SQRT(x^2+y^2))</f>
        <v>0.965773310307889</v>
      </c>
      <c r="E11" s="7" t="n">
        <f aca="false">COS(SQRT(x^2+y^2))</f>
        <v>0.641105540514007</v>
      </c>
      <c r="F11" s="7" t="n">
        <f aca="false">COS(SQRT(x^2+y^2))</f>
        <v>0.210454570058643</v>
      </c>
      <c r="G11" s="7" t="n">
        <f aca="false">COS(SQRT(x^2+y^2))</f>
        <v>-0.102436750755525</v>
      </c>
      <c r="H11" s="7" t="n">
        <f aca="false">COS(SQRT(x^2+y^2))</f>
        <v>-0.21079579943078</v>
      </c>
      <c r="I11" s="7" t="n">
        <f aca="false">COS(SQRT(x^2+y^2))</f>
        <v>-0.102436750755525</v>
      </c>
      <c r="J11" s="7" t="n">
        <f aca="false">COS(SQRT(x^2+y^2))</f>
        <v>0.210454570058643</v>
      </c>
      <c r="K11" s="7" t="n">
        <f aca="false">COS(SQRT(x^2+y^2))</f>
        <v>0.641105540514007</v>
      </c>
      <c r="L11" s="7" t="n">
        <f aca="false">COS(SQRT(x^2+y^2))</f>
        <v>0.965773310307889</v>
      </c>
      <c r="M11" s="7" t="n">
        <f aca="false">COS(SQRT(x^2+y^2))</f>
        <v>0.903200954856041</v>
      </c>
    </row>
    <row r="12" customFormat="false" ht="12.8" hidden="false" customHeight="false" outlineLevel="0" collapsed="false">
      <c r="A12" s="14" t="n">
        <f aca="false">COUNT(y)</f>
        <v>11</v>
      </c>
      <c r="B12" s="5" t="n">
        <f aca="false">MIN(Ymax,Ymin+dY*(ROW()-ROW(Zнач)))</f>
        <v>6</v>
      </c>
      <c r="C12" s="7" t="n">
        <f aca="false">COS(SQRT(x^2+y^2))</f>
        <v>0.0437180199545611</v>
      </c>
      <c r="D12" s="7" t="n">
        <f aca="false">COS(SQRT(x^2+y^2))</f>
        <v>0.599502263359861</v>
      </c>
      <c r="E12" s="7" t="n">
        <f aca="false">COS(SQRT(x^2+y^2))</f>
        <v>0.9110310531896</v>
      </c>
      <c r="F12" s="7" t="n">
        <f aca="false">COS(SQRT(x^2+y^2))</f>
        <v>0.99914438304693</v>
      </c>
      <c r="G12" s="7" t="n">
        <f aca="false">COS(SQRT(x^2+y^2))</f>
        <v>0.979982497454955</v>
      </c>
      <c r="H12" s="7" t="n">
        <f aca="false">COS(SQRT(x^2+y^2))</f>
        <v>0.960170286650366</v>
      </c>
      <c r="I12" s="7" t="n">
        <f aca="false">COS(SQRT(x^2+y^2))</f>
        <v>0.979982497454955</v>
      </c>
      <c r="J12" s="7" t="n">
        <f aca="false">COS(SQRT(x^2+y^2))</f>
        <v>0.99914438304693</v>
      </c>
      <c r="K12" s="7" t="n">
        <f aca="false">COS(SQRT(x^2+y^2))</f>
        <v>0.9110310531896</v>
      </c>
      <c r="L12" s="7" t="n">
        <f aca="false">COS(SQRT(x^2+y^2))</f>
        <v>0.599502263359861</v>
      </c>
      <c r="M12" s="7" t="n">
        <f aca="false">COS(SQRT(x^2+y^2))</f>
        <v>0.0437180199545611</v>
      </c>
    </row>
    <row r="13" customFormat="false" ht="12.8" hidden="false" customHeight="false" outlineLevel="0" collapsed="false">
      <c r="A13" s="15" t="n">
        <f aca="false">A11*A12</f>
        <v>121</v>
      </c>
      <c r="B13" s="5" t="n">
        <f aca="false">MIN(Ymax,Ymin+dY*(ROW()-ROW(Zнач)))</f>
        <v>7.5</v>
      </c>
      <c r="C13" s="7" t="n">
        <f aca="false">COS(SQRT(x^2+y^2))</f>
        <v>-0.9167617940633</v>
      </c>
      <c r="D13" s="7" t="n">
        <f aca="false">COS(SQRT(x^2+y^2))</f>
        <v>-0.602011902684824</v>
      </c>
      <c r="E13" s="7" t="n">
        <f aca="false">COS(SQRT(x^2+y^2))</f>
        <v>-0.221902883920655</v>
      </c>
      <c r="F13" s="7" t="n">
        <f aca="false">COS(SQRT(x^2+y^2))</f>
        <v>0.0917650059772211</v>
      </c>
      <c r="G13" s="7" t="n">
        <f aca="false">COS(SQRT(x^2+y^2))</f>
        <v>0.283659921584523</v>
      </c>
      <c r="H13" s="7" t="n">
        <f aca="false">COS(SQRT(x^2+y^2))</f>
        <v>0.346635317835026</v>
      </c>
      <c r="I13" s="7" t="n">
        <f aca="false">COS(SQRT(x^2+y^2))</f>
        <v>0.283659921584523</v>
      </c>
      <c r="J13" s="7" t="n">
        <f aca="false">COS(SQRT(x^2+y^2))</f>
        <v>0.0917650059772211</v>
      </c>
      <c r="K13" s="7" t="n">
        <f aca="false">COS(SQRT(x^2+y^2))</f>
        <v>-0.221902883920655</v>
      </c>
      <c r="L13" s="7" t="n">
        <f aca="false">COS(SQRT(x^2+y^2))</f>
        <v>-0.602011902684824</v>
      </c>
      <c r="M13" s="7" t="n">
        <f aca="false">COS(SQRT(x^2+y^2))</f>
        <v>-0.9167617940633</v>
      </c>
    </row>
  </sheetData>
  <mergeCells count="1">
    <mergeCell ref="B1:M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8.6328125" defaultRowHeight="12.8" zeroHeight="false" outlineLevelRow="0" outlineLevelCol="0"/>
  <cols>
    <col collapsed="false" customWidth="false" hidden="false" outlineLevel="0" max="1024" min="1" style="1" width="8.62"/>
  </cols>
  <sheetData>
    <row r="1" customFormat="false" ht="12.8" hidden="false" customHeight="true" outlineLevel="0" collapsed="false">
      <c r="B1" s="16" t="s">
        <v>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customFormat="false" ht="28.05" hidden="false" customHeight="true" outlineLevel="0" collapsed="false">
      <c r="A2" s="3" t="str">
        <f aca="false">nY&amp;"\"&amp;nX</f>
        <v>11\11</v>
      </c>
      <c r="B2" s="4" t="s">
        <v>3</v>
      </c>
      <c r="C2" s="17" t="n">
        <f aca="false">MIN(nX-1,COLUMN()-COLUMN(X_нач))</f>
        <v>0</v>
      </c>
      <c r="D2" s="17" t="n">
        <f aca="false">MIN(nX-1,COLUMN()-COLUMN(X_нач))</f>
        <v>1</v>
      </c>
      <c r="E2" s="17" t="n">
        <f aca="false">MIN(nX-1,COLUMN()-COLUMN(X_нач))</f>
        <v>2</v>
      </c>
      <c r="F2" s="17" t="n">
        <f aca="false">MIN(nX-1,COLUMN()-COLUMN(X_нач))</f>
        <v>3</v>
      </c>
      <c r="G2" s="17" t="n">
        <f aca="false">MIN(nX-1,COLUMN()-COLUMN(X_нач))</f>
        <v>4</v>
      </c>
      <c r="H2" s="17" t="n">
        <f aca="false">MIN(nX-1,COLUMN()-COLUMN(X_нач))</f>
        <v>5</v>
      </c>
      <c r="I2" s="17" t="n">
        <f aca="false">MIN(nX-1,COLUMN()-COLUMN(X_нач))</f>
        <v>6</v>
      </c>
      <c r="J2" s="17" t="n">
        <f aca="false">MIN(nX-1,COLUMN()-COLUMN(X_нач))</f>
        <v>7</v>
      </c>
      <c r="K2" s="17" t="n">
        <f aca="false">MIN(nX-1,COLUMN()-COLUMN(X_нач))</f>
        <v>8</v>
      </c>
      <c r="L2" s="17" t="n">
        <f aca="false">MIN(nX-1,COLUMN()-COLUMN(X_нач))</f>
        <v>9</v>
      </c>
      <c r="M2" s="17" t="n">
        <f aca="false">MIN(nX-1,COLUMN()-COLUMN(X_нач))</f>
        <v>10</v>
      </c>
    </row>
    <row r="3" customFormat="false" ht="12.8" hidden="false" customHeight="false" outlineLevel="0" collapsed="false">
      <c r="B3" s="5" t="n">
        <f aca="false">MIN(nY-1,ROW()-ROW(X_нач))</f>
        <v>0</v>
      </c>
      <c r="C3" s="7" t="n">
        <f aca="false">x-y/2</f>
        <v>-1.25</v>
      </c>
      <c r="D3" s="7" t="n">
        <f aca="false">x-y/2</f>
        <v>-0.25</v>
      </c>
      <c r="E3" s="7" t="n">
        <f aca="false">x-y/2</f>
        <v>0.75</v>
      </c>
      <c r="F3" s="7" t="n">
        <f aca="false">x-y/2</f>
        <v>1.75</v>
      </c>
      <c r="G3" s="7" t="n">
        <f aca="false">x-y/2</f>
        <v>2.75</v>
      </c>
      <c r="H3" s="7" t="n">
        <f aca="false">x-y/2</f>
        <v>3.75</v>
      </c>
      <c r="I3" s="7" t="n">
        <f aca="false">x-y/2</f>
        <v>4.75</v>
      </c>
      <c r="J3" s="7" t="n">
        <f aca="false">x-y/2</f>
        <v>5.75</v>
      </c>
      <c r="K3" s="7" t="n">
        <f aca="false">x-y/2</f>
        <v>6.75</v>
      </c>
      <c r="L3" s="7" t="n">
        <f aca="false">x-y/2</f>
        <v>7.75</v>
      </c>
      <c r="M3" s="7" t="n">
        <f aca="false">x-y/2</f>
        <v>8.75</v>
      </c>
    </row>
    <row r="4" customFormat="false" ht="12.8" hidden="false" customHeight="false" outlineLevel="0" collapsed="false">
      <c r="B4" s="5" t="n">
        <f aca="false">MIN(nY-1,ROW()-ROW(X_нач))</f>
        <v>1</v>
      </c>
      <c r="C4" s="7" t="n">
        <f aca="false">x-y/2</f>
        <v>-2</v>
      </c>
      <c r="D4" s="7" t="n">
        <f aca="false">x-y/2</f>
        <v>-1</v>
      </c>
      <c r="E4" s="7" t="n">
        <f aca="false">x-y/2</f>
        <v>0</v>
      </c>
      <c r="F4" s="7" t="n">
        <f aca="false">x-y/2</f>
        <v>1</v>
      </c>
      <c r="G4" s="7" t="n">
        <f aca="false">x-y/2</f>
        <v>2</v>
      </c>
      <c r="H4" s="7" t="n">
        <f aca="false">x-y/2</f>
        <v>3</v>
      </c>
      <c r="I4" s="7" t="n">
        <f aca="false">x-y/2</f>
        <v>4</v>
      </c>
      <c r="J4" s="7" t="n">
        <f aca="false">x-y/2</f>
        <v>5</v>
      </c>
      <c r="K4" s="7" t="n">
        <f aca="false">x-y/2</f>
        <v>6</v>
      </c>
      <c r="L4" s="7" t="n">
        <f aca="false">x-y/2</f>
        <v>7</v>
      </c>
      <c r="M4" s="7" t="n">
        <f aca="false">x-y/2</f>
        <v>8</v>
      </c>
    </row>
    <row r="5" customFormat="false" ht="12.8" hidden="false" customHeight="false" outlineLevel="0" collapsed="false">
      <c r="B5" s="5" t="n">
        <f aca="false">MIN(nY-1,ROW()-ROW(X_нач))</f>
        <v>2</v>
      </c>
      <c r="C5" s="7" t="n">
        <f aca="false">x-y/2</f>
        <v>-2.75</v>
      </c>
      <c r="D5" s="7" t="n">
        <f aca="false">x-y/2</f>
        <v>-1.75</v>
      </c>
      <c r="E5" s="7" t="n">
        <f aca="false">x-y/2</f>
        <v>-0.75</v>
      </c>
      <c r="F5" s="7" t="n">
        <f aca="false">x-y/2</f>
        <v>0.25</v>
      </c>
      <c r="G5" s="7" t="n">
        <f aca="false">x-y/2</f>
        <v>1.25</v>
      </c>
      <c r="H5" s="7" t="n">
        <f aca="false">x-y/2</f>
        <v>2.25</v>
      </c>
      <c r="I5" s="7" t="n">
        <f aca="false">x-y/2</f>
        <v>3.25</v>
      </c>
      <c r="J5" s="7" t="n">
        <f aca="false">x-y/2</f>
        <v>4.25</v>
      </c>
      <c r="K5" s="7" t="n">
        <f aca="false">x-y/2</f>
        <v>5.25</v>
      </c>
      <c r="L5" s="7" t="n">
        <f aca="false">x-y/2</f>
        <v>6.25</v>
      </c>
      <c r="M5" s="7" t="n">
        <f aca="false">x-y/2</f>
        <v>7.25</v>
      </c>
    </row>
    <row r="6" customFormat="false" ht="12.8" hidden="false" customHeight="false" outlineLevel="0" collapsed="false">
      <c r="B6" s="5" t="n">
        <f aca="false">MIN(nY-1,ROW()-ROW(X_нач))</f>
        <v>3</v>
      </c>
      <c r="C6" s="7" t="n">
        <f aca="false">x-y/2</f>
        <v>-3.5</v>
      </c>
      <c r="D6" s="7" t="n">
        <f aca="false">x-y/2</f>
        <v>-2.5</v>
      </c>
      <c r="E6" s="7" t="n">
        <f aca="false">x-y/2</f>
        <v>-1.5</v>
      </c>
      <c r="F6" s="7" t="n">
        <f aca="false">x-y/2</f>
        <v>-0.5</v>
      </c>
      <c r="G6" s="7" t="n">
        <f aca="false">x-y/2</f>
        <v>0.5</v>
      </c>
      <c r="H6" s="7" t="n">
        <f aca="false">x-y/2</f>
        <v>1.5</v>
      </c>
      <c r="I6" s="7" t="n">
        <f aca="false">x-y/2</f>
        <v>2.5</v>
      </c>
      <c r="J6" s="7" t="n">
        <f aca="false">x-y/2</f>
        <v>3.5</v>
      </c>
      <c r="K6" s="7" t="n">
        <f aca="false">x-y/2</f>
        <v>4.5</v>
      </c>
      <c r="L6" s="7" t="n">
        <f aca="false">x-y/2</f>
        <v>5.5</v>
      </c>
      <c r="M6" s="7" t="n">
        <f aca="false">x-y/2</f>
        <v>6.5</v>
      </c>
    </row>
    <row r="7" customFormat="false" ht="12.8" hidden="false" customHeight="false" outlineLevel="0" collapsed="false">
      <c r="B7" s="5" t="n">
        <f aca="false">MIN(nY-1,ROW()-ROW(X_нач))</f>
        <v>4</v>
      </c>
      <c r="C7" s="7" t="n">
        <f aca="false">x-y/2</f>
        <v>-4.25</v>
      </c>
      <c r="D7" s="7" t="n">
        <f aca="false">x-y/2</f>
        <v>-3.25</v>
      </c>
      <c r="E7" s="7" t="n">
        <f aca="false">x-y/2</f>
        <v>-2.25</v>
      </c>
      <c r="F7" s="7" t="n">
        <f aca="false">x-y/2</f>
        <v>-1.25</v>
      </c>
      <c r="G7" s="7" t="n">
        <f aca="false">x-y/2</f>
        <v>-0.25</v>
      </c>
      <c r="H7" s="7" t="n">
        <f aca="false">x-y/2</f>
        <v>0.75</v>
      </c>
      <c r="I7" s="7" t="n">
        <f aca="false">x-y/2</f>
        <v>1.75</v>
      </c>
      <c r="J7" s="7" t="n">
        <f aca="false">x-y/2</f>
        <v>2.75</v>
      </c>
      <c r="K7" s="7" t="n">
        <f aca="false">x-y/2</f>
        <v>3.75</v>
      </c>
      <c r="L7" s="7" t="n">
        <f aca="false">x-y/2</f>
        <v>4.75</v>
      </c>
      <c r="M7" s="7" t="n">
        <f aca="false">x-y/2</f>
        <v>5.75</v>
      </c>
    </row>
    <row r="8" customFormat="false" ht="12.8" hidden="false" customHeight="false" outlineLevel="0" collapsed="false">
      <c r="B8" s="5" t="n">
        <f aca="false">MIN(nY-1,ROW()-ROW(X_нач))</f>
        <v>5</v>
      </c>
      <c r="C8" s="7" t="n">
        <f aca="false">x-y/2</f>
        <v>-5</v>
      </c>
      <c r="D8" s="7" t="n">
        <f aca="false">x-y/2</f>
        <v>-4</v>
      </c>
      <c r="E8" s="7" t="n">
        <f aca="false">x-y/2</f>
        <v>-3</v>
      </c>
      <c r="F8" s="7" t="n">
        <f aca="false">x-y/2</f>
        <v>-2</v>
      </c>
      <c r="G8" s="7" t="n">
        <f aca="false">x-y/2</f>
        <v>-1</v>
      </c>
      <c r="H8" s="7" t="n">
        <f aca="false">x-y/2</f>
        <v>0</v>
      </c>
      <c r="I8" s="7" t="n">
        <f aca="false">x-y/2</f>
        <v>1</v>
      </c>
      <c r="J8" s="7" t="n">
        <f aca="false">x-y/2</f>
        <v>2</v>
      </c>
      <c r="K8" s="7" t="n">
        <f aca="false">x-y/2</f>
        <v>3</v>
      </c>
      <c r="L8" s="7" t="n">
        <f aca="false">x-y/2</f>
        <v>4</v>
      </c>
      <c r="M8" s="7" t="n">
        <f aca="false">x-y/2</f>
        <v>5</v>
      </c>
    </row>
    <row r="9" customFormat="false" ht="12.8" hidden="false" customHeight="false" outlineLevel="0" collapsed="false">
      <c r="B9" s="5" t="n">
        <f aca="false">MIN(nY-1,ROW()-ROW(X_нач))</f>
        <v>6</v>
      </c>
      <c r="C9" s="7" t="n">
        <f aca="false">x-y/2</f>
        <v>-5.75</v>
      </c>
      <c r="D9" s="7" t="n">
        <f aca="false">x-y/2</f>
        <v>-4.75</v>
      </c>
      <c r="E9" s="7" t="n">
        <f aca="false">x-y/2</f>
        <v>-3.75</v>
      </c>
      <c r="F9" s="7" t="n">
        <f aca="false">x-y/2</f>
        <v>-2.75</v>
      </c>
      <c r="G9" s="7" t="n">
        <f aca="false">x-y/2</f>
        <v>-1.75</v>
      </c>
      <c r="H9" s="7" t="n">
        <f aca="false">x-y/2</f>
        <v>-0.75</v>
      </c>
      <c r="I9" s="7" t="n">
        <f aca="false">x-y/2</f>
        <v>0.25</v>
      </c>
      <c r="J9" s="7" t="n">
        <f aca="false">x-y/2</f>
        <v>1.25</v>
      </c>
      <c r="K9" s="7" t="n">
        <f aca="false">x-y/2</f>
        <v>2.25</v>
      </c>
      <c r="L9" s="7" t="n">
        <f aca="false">x-y/2</f>
        <v>3.25</v>
      </c>
      <c r="M9" s="7" t="n">
        <f aca="false">x-y/2</f>
        <v>4.25</v>
      </c>
    </row>
    <row r="10" customFormat="false" ht="12.8" hidden="false" customHeight="false" outlineLevel="0" collapsed="false">
      <c r="B10" s="5" t="n">
        <f aca="false">MIN(nY-1,ROW()-ROW(X_нач))</f>
        <v>7</v>
      </c>
      <c r="C10" s="7" t="n">
        <f aca="false">x-y/2</f>
        <v>-6.5</v>
      </c>
      <c r="D10" s="7" t="n">
        <f aca="false">x-y/2</f>
        <v>-5.5</v>
      </c>
      <c r="E10" s="7" t="n">
        <f aca="false">x-y/2</f>
        <v>-4.5</v>
      </c>
      <c r="F10" s="7" t="n">
        <f aca="false">x-y/2</f>
        <v>-3.5</v>
      </c>
      <c r="G10" s="7" t="n">
        <f aca="false">x-y/2</f>
        <v>-2.5</v>
      </c>
      <c r="H10" s="7" t="n">
        <f aca="false">x-y/2</f>
        <v>-1.5</v>
      </c>
      <c r="I10" s="7" t="n">
        <f aca="false">x-y/2</f>
        <v>-0.5</v>
      </c>
      <c r="J10" s="7" t="n">
        <f aca="false">x-y/2</f>
        <v>0.5</v>
      </c>
      <c r="K10" s="7" t="n">
        <f aca="false">x-y/2</f>
        <v>1.5</v>
      </c>
      <c r="L10" s="7" t="n">
        <f aca="false">x-y/2</f>
        <v>2.5</v>
      </c>
      <c r="M10" s="7" t="n">
        <f aca="false">x-y/2</f>
        <v>3.5</v>
      </c>
    </row>
    <row r="11" customFormat="false" ht="12.8" hidden="false" customHeight="false" outlineLevel="0" collapsed="false">
      <c r="B11" s="5" t="n">
        <f aca="false">MIN(nY-1,ROW()-ROW(X_нач))</f>
        <v>8</v>
      </c>
      <c r="C11" s="7" t="n">
        <f aca="false">x-y/2</f>
        <v>-7.25</v>
      </c>
      <c r="D11" s="7" t="n">
        <f aca="false">x-y/2</f>
        <v>-6.25</v>
      </c>
      <c r="E11" s="7" t="n">
        <f aca="false">x-y/2</f>
        <v>-5.25</v>
      </c>
      <c r="F11" s="7" t="n">
        <f aca="false">x-y/2</f>
        <v>-4.25</v>
      </c>
      <c r="G11" s="7" t="n">
        <f aca="false">x-y/2</f>
        <v>-3.25</v>
      </c>
      <c r="H11" s="7" t="n">
        <f aca="false">x-y/2</f>
        <v>-2.25</v>
      </c>
      <c r="I11" s="7" t="n">
        <f aca="false">x-y/2</f>
        <v>-1.25</v>
      </c>
      <c r="J11" s="7" t="n">
        <f aca="false">x-y/2</f>
        <v>-0.25</v>
      </c>
      <c r="K11" s="7" t="n">
        <f aca="false">x-y/2</f>
        <v>0.75</v>
      </c>
      <c r="L11" s="7" t="n">
        <f aca="false">x-y/2</f>
        <v>1.75</v>
      </c>
      <c r="M11" s="7" t="n">
        <f aca="false">x-y/2</f>
        <v>2.75</v>
      </c>
    </row>
    <row r="12" customFormat="false" ht="12.8" hidden="false" customHeight="false" outlineLevel="0" collapsed="false">
      <c r="B12" s="5" t="n">
        <f aca="false">MIN(nY-1,ROW()-ROW(X_нач))</f>
        <v>9</v>
      </c>
      <c r="C12" s="7" t="n">
        <f aca="false">x-y/2</f>
        <v>-8</v>
      </c>
      <c r="D12" s="7" t="n">
        <f aca="false">x-y/2</f>
        <v>-7</v>
      </c>
      <c r="E12" s="7" t="n">
        <f aca="false">x-y/2</f>
        <v>-6</v>
      </c>
      <c r="F12" s="7" t="n">
        <f aca="false">x-y/2</f>
        <v>-5</v>
      </c>
      <c r="G12" s="7" t="n">
        <f aca="false">x-y/2</f>
        <v>-4</v>
      </c>
      <c r="H12" s="7" t="n">
        <f aca="false">x-y/2</f>
        <v>-3</v>
      </c>
      <c r="I12" s="7" t="n">
        <f aca="false">x-y/2</f>
        <v>-2</v>
      </c>
      <c r="J12" s="7" t="n">
        <f aca="false">x-y/2</f>
        <v>-1</v>
      </c>
      <c r="K12" s="7" t="n">
        <f aca="false">x-y/2</f>
        <v>0</v>
      </c>
      <c r="L12" s="7" t="n">
        <f aca="false">x-y/2</f>
        <v>1</v>
      </c>
      <c r="M12" s="7" t="n">
        <f aca="false">x-y/2</f>
        <v>2</v>
      </c>
    </row>
    <row r="13" customFormat="false" ht="12.8" hidden="false" customHeight="false" outlineLevel="0" collapsed="false">
      <c r="B13" s="5" t="n">
        <f aca="false">MIN(nY-1,ROW()-ROW(X_нач))</f>
        <v>10</v>
      </c>
      <c r="C13" s="7" t="n">
        <f aca="false">x-y/2</f>
        <v>-8.75</v>
      </c>
      <c r="D13" s="7" t="n">
        <f aca="false">x-y/2</f>
        <v>-7.75</v>
      </c>
      <c r="E13" s="7" t="n">
        <f aca="false">x-y/2</f>
        <v>-6.75</v>
      </c>
      <c r="F13" s="7" t="n">
        <f aca="false">x-y/2</f>
        <v>-5.75</v>
      </c>
      <c r="G13" s="7" t="n">
        <f aca="false">x-y/2</f>
        <v>-4.75</v>
      </c>
      <c r="H13" s="7" t="n">
        <f aca="false">x-y/2</f>
        <v>-3.75</v>
      </c>
      <c r="I13" s="7" t="n">
        <f aca="false">x-y/2</f>
        <v>-2.75</v>
      </c>
      <c r="J13" s="7" t="n">
        <f aca="false">x-y/2</f>
        <v>-1.75</v>
      </c>
      <c r="K13" s="7" t="n">
        <f aca="false">x-y/2</f>
        <v>-0.75</v>
      </c>
      <c r="L13" s="7" t="n">
        <f aca="false">x-y/2</f>
        <v>0.25</v>
      </c>
      <c r="M13" s="7" t="n">
        <f aca="false">x-y/2</f>
        <v>1.25</v>
      </c>
    </row>
  </sheetData>
  <mergeCells count="1">
    <mergeCell ref="B1:M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8.6328125" defaultRowHeight="12.8" zeroHeight="false" outlineLevelRow="0" outlineLevelCol="0"/>
  <cols>
    <col collapsed="false" customWidth="false" hidden="false" outlineLevel="0" max="1024" min="1" style="1" width="8.62"/>
  </cols>
  <sheetData>
    <row r="1" customFormat="false" ht="12.8" hidden="false" customHeight="true" outlineLevel="0" collapsed="false">
      <c r="B1" s="16" t="s">
        <v>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customFormat="false" ht="28.05" hidden="false" customHeight="true" outlineLevel="0" collapsed="false">
      <c r="A2" s="3" t="str">
        <f aca="false">nY&amp;"\"&amp;nX</f>
        <v>11\11</v>
      </c>
      <c r="B2" s="4" t="s">
        <v>3</v>
      </c>
      <c r="C2" s="17" t="n">
        <f aca="false">MIN(nX-1,COLUMN()-COLUMN(Y_нач))</f>
        <v>0</v>
      </c>
      <c r="D2" s="17" t="n">
        <f aca="false">MIN(nX-1,COLUMN()-COLUMN(Y_нач))</f>
        <v>1</v>
      </c>
      <c r="E2" s="17" t="n">
        <f aca="false">MIN(nX-1,COLUMN()-COLUMN(Y_нач))</f>
        <v>2</v>
      </c>
      <c r="F2" s="17" t="n">
        <f aca="false">MIN(nX-1,COLUMN()-COLUMN(Y_нач))</f>
        <v>3</v>
      </c>
      <c r="G2" s="17" t="n">
        <f aca="false">MIN(nX-1,COLUMN()-COLUMN(Y_нач))</f>
        <v>4</v>
      </c>
      <c r="H2" s="17" t="n">
        <f aca="false">MIN(nX-1,COLUMN()-COLUMN(Y_нач))</f>
        <v>5</v>
      </c>
      <c r="I2" s="17" t="n">
        <f aca="false">MIN(nX-1,COLUMN()-COLUMN(Y_нач))</f>
        <v>6</v>
      </c>
      <c r="J2" s="17" t="n">
        <f aca="false">MIN(nX-1,COLUMN()-COLUMN(Y_нач))</f>
        <v>7</v>
      </c>
      <c r="K2" s="17" t="n">
        <f aca="false">MIN(nX-1,COLUMN()-COLUMN(Y_нач))</f>
        <v>8</v>
      </c>
      <c r="L2" s="17" t="n">
        <f aca="false">MIN(nX-1,COLUMN()-COLUMN(Y_нач))</f>
        <v>9</v>
      </c>
      <c r="M2" s="17" t="n">
        <f aca="false">MIN(nX-1,COLUMN()-COLUMN(Y_нач))</f>
        <v>10</v>
      </c>
    </row>
    <row r="3" customFormat="false" ht="12.8" hidden="false" customHeight="false" outlineLevel="0" collapsed="false">
      <c r="B3" s="5" t="n">
        <f aca="false">MIN(nY-1,ROW()-ROW(Y_нач))</f>
        <v>0</v>
      </c>
      <c r="C3" s="7" t="n">
        <f aca="false">z-y/2</f>
        <v>2.8332382059367</v>
      </c>
      <c r="D3" s="7" t="n">
        <f aca="false">z-y/2</f>
        <v>3.14798809731518</v>
      </c>
      <c r="E3" s="7" t="n">
        <f aca="false">z-y/2</f>
        <v>3.52809711607934</v>
      </c>
      <c r="F3" s="7" t="n">
        <f aca="false">z-y/2</f>
        <v>3.84176500597722</v>
      </c>
      <c r="G3" s="7" t="n">
        <f aca="false">z-y/2</f>
        <v>4.03365992158452</v>
      </c>
      <c r="H3" s="7" t="n">
        <f aca="false">z-y/2</f>
        <v>4.09663531783503</v>
      </c>
      <c r="I3" s="7" t="n">
        <f aca="false">z-y/2</f>
        <v>4.03365992158452</v>
      </c>
      <c r="J3" s="7" t="n">
        <f aca="false">z-y/2</f>
        <v>3.84176500597722</v>
      </c>
      <c r="K3" s="7" t="n">
        <f aca="false">z-y/2</f>
        <v>3.52809711607934</v>
      </c>
      <c r="L3" s="7" t="n">
        <f aca="false">z-y/2</f>
        <v>3.14798809731518</v>
      </c>
      <c r="M3" s="7" t="n">
        <f aca="false">z-y/2</f>
        <v>2.8332382059367</v>
      </c>
    </row>
    <row r="4" customFormat="false" ht="12.8" hidden="false" customHeight="false" outlineLevel="0" collapsed="false">
      <c r="B4" s="5" t="n">
        <f aca="false">MIN(nY-1,ROW()-ROW(Y_нач))</f>
        <v>1</v>
      </c>
      <c r="C4" s="7" t="n">
        <f aca="false">z-y/2</f>
        <v>3.04371801995456</v>
      </c>
      <c r="D4" s="7" t="n">
        <f aca="false">z-y/2</f>
        <v>3.59950226335986</v>
      </c>
      <c r="E4" s="7" t="n">
        <f aca="false">z-y/2</f>
        <v>3.9110310531896</v>
      </c>
      <c r="F4" s="7" t="n">
        <f aca="false">z-y/2</f>
        <v>3.99914438304693</v>
      </c>
      <c r="G4" s="7" t="n">
        <f aca="false">z-y/2</f>
        <v>3.97998249745496</v>
      </c>
      <c r="H4" s="7" t="n">
        <f aca="false">z-y/2</f>
        <v>3.96017028665037</v>
      </c>
      <c r="I4" s="7" t="n">
        <f aca="false">z-y/2</f>
        <v>3.97998249745496</v>
      </c>
      <c r="J4" s="7" t="n">
        <f aca="false">z-y/2</f>
        <v>3.99914438304693</v>
      </c>
      <c r="K4" s="7" t="n">
        <f aca="false">z-y/2</f>
        <v>3.9110310531896</v>
      </c>
      <c r="L4" s="7" t="n">
        <f aca="false">z-y/2</f>
        <v>3.59950226335986</v>
      </c>
      <c r="M4" s="7" t="n">
        <f aca="false">z-y/2</f>
        <v>3.04371801995456</v>
      </c>
    </row>
    <row r="5" customFormat="false" ht="12.8" hidden="false" customHeight="false" outlineLevel="0" collapsed="false">
      <c r="B5" s="5" t="n">
        <f aca="false">MIN(nY-1,ROW()-ROW(Y_нач))</f>
        <v>2</v>
      </c>
      <c r="C5" s="7" t="n">
        <f aca="false">z-y/2</f>
        <v>3.15320095485604</v>
      </c>
      <c r="D5" s="7" t="n">
        <f aca="false">z-y/2</f>
        <v>3.21577331030789</v>
      </c>
      <c r="E5" s="7" t="n">
        <f aca="false">z-y/2</f>
        <v>2.89110554051401</v>
      </c>
      <c r="F5" s="7" t="n">
        <f aca="false">z-y/2</f>
        <v>2.46045457005864</v>
      </c>
      <c r="G5" s="7" t="n">
        <f aca="false">z-y/2</f>
        <v>2.14756324924448</v>
      </c>
      <c r="H5" s="7" t="n">
        <f aca="false">z-y/2</f>
        <v>2.03920420056922</v>
      </c>
      <c r="I5" s="7" t="n">
        <f aca="false">z-y/2</f>
        <v>2.14756324924448</v>
      </c>
      <c r="J5" s="7" t="n">
        <f aca="false">z-y/2</f>
        <v>2.46045457005864</v>
      </c>
      <c r="K5" s="7" t="n">
        <f aca="false">z-y/2</f>
        <v>2.89110554051401</v>
      </c>
      <c r="L5" s="7" t="n">
        <f aca="false">z-y/2</f>
        <v>3.21577331030789</v>
      </c>
      <c r="M5" s="7" t="n">
        <f aca="false">z-y/2</f>
        <v>3.15320095485604</v>
      </c>
    </row>
    <row r="6" customFormat="false" ht="12.8" hidden="false" customHeight="false" outlineLevel="0" collapsed="false">
      <c r="B6" s="5" t="n">
        <f aca="false">MIN(nY-1,ROW()-ROW(Y_нач))</f>
        <v>3</v>
      </c>
      <c r="C6" s="7" t="n">
        <f aca="false">z-y/2</f>
        <v>2.39947339999847</v>
      </c>
      <c r="D6" s="7" t="n">
        <f aca="false">z-y/2</f>
        <v>1.78366218546323</v>
      </c>
      <c r="E6" s="7" t="n">
        <f aca="false">z-y/2</f>
        <v>1.04733814270765</v>
      </c>
      <c r="F6" s="7" t="n">
        <f aca="false">z-y/2</f>
        <v>0.605711941441724</v>
      </c>
      <c r="G6" s="7" t="n">
        <f aca="false">z-y/2</f>
        <v>0.500213927120674</v>
      </c>
      <c r="H6" s="7" t="n">
        <f aca="false">z-y/2</f>
        <v>0.510007503399555</v>
      </c>
      <c r="I6" s="7" t="n">
        <f aca="false">z-y/2</f>
        <v>0.500213927120674</v>
      </c>
      <c r="J6" s="7" t="n">
        <f aca="false">z-y/2</f>
        <v>0.605711941441724</v>
      </c>
      <c r="K6" s="7" t="n">
        <f aca="false">z-y/2</f>
        <v>1.04733814270765</v>
      </c>
      <c r="L6" s="7" t="n">
        <f aca="false">z-y/2</f>
        <v>1.78366218546323</v>
      </c>
      <c r="M6" s="7" t="n">
        <f aca="false">z-y/2</f>
        <v>2.39947339999847</v>
      </c>
    </row>
    <row r="7" customFormat="false" ht="12.8" hidden="false" customHeight="false" outlineLevel="0" collapsed="false">
      <c r="B7" s="5" t="n">
        <f aca="false">MIN(nY-1,ROW()-ROW(Y_нач))</f>
        <v>4</v>
      </c>
      <c r="C7" s="7" t="n">
        <f aca="false">z-y/2</f>
        <v>1.23622481091367</v>
      </c>
      <c r="D7" s="7" t="n">
        <f aca="false">z-y/2</f>
        <v>0.323710330497895</v>
      </c>
      <c r="E7" s="7" t="n">
        <f aca="false">z-y/2</f>
        <v>-0.227504745049762</v>
      </c>
      <c r="F7" s="7" t="n">
        <f aca="false">z-y/2</f>
        <v>-0.0511436155469337</v>
      </c>
      <c r="G7" s="7" t="n">
        <f aca="false">z-y/2</f>
        <v>0.520095735748851</v>
      </c>
      <c r="H7" s="7" t="n">
        <f aca="false">z-y/2</f>
        <v>0.820737201667703</v>
      </c>
      <c r="I7" s="7" t="n">
        <f aca="false">z-y/2</f>
        <v>0.520095735748851</v>
      </c>
      <c r="J7" s="7" t="n">
        <f aca="false">z-y/2</f>
        <v>-0.0511436155469337</v>
      </c>
      <c r="K7" s="7" t="n">
        <f aca="false">z-y/2</f>
        <v>-0.227504745049762</v>
      </c>
      <c r="L7" s="7" t="n">
        <f aca="false">z-y/2</f>
        <v>0.323710330497895</v>
      </c>
      <c r="M7" s="7" t="n">
        <f aca="false">z-y/2</f>
        <v>1.23622481091367</v>
      </c>
    </row>
    <row r="8" customFormat="false" ht="12.8" hidden="false" customHeight="false" outlineLevel="0" collapsed="false">
      <c r="B8" s="5" t="n">
        <f aca="false">MIN(nY-1,ROW()-ROW(Y_нач))</f>
        <v>5</v>
      </c>
      <c r="C8" s="7" t="n">
        <f aca="false">z-y/2</f>
        <v>0.283662185463226</v>
      </c>
      <c r="D8" s="7" t="n">
        <f aca="false">z-y/2</f>
        <v>-0.653643620863612</v>
      </c>
      <c r="E8" s="7" t="n">
        <f aca="false">z-y/2</f>
        <v>-0.989992496600445</v>
      </c>
      <c r="F8" s="7" t="n">
        <f aca="false">z-y/2</f>
        <v>-0.416146836547142</v>
      </c>
      <c r="G8" s="7" t="n">
        <f aca="false">z-y/2</f>
        <v>0.54030230586814</v>
      </c>
      <c r="H8" s="7" t="n">
        <f aca="false">z-y/2</f>
        <v>1</v>
      </c>
      <c r="I8" s="7" t="n">
        <f aca="false">z-y/2</f>
        <v>0.54030230586814</v>
      </c>
      <c r="J8" s="7" t="n">
        <f aca="false">z-y/2</f>
        <v>-0.416146836547142</v>
      </c>
      <c r="K8" s="7" t="n">
        <f aca="false">z-y/2</f>
        <v>-0.989992496600445</v>
      </c>
      <c r="L8" s="7" t="n">
        <f aca="false">z-y/2</f>
        <v>-0.653643620863612</v>
      </c>
      <c r="M8" s="7" t="n">
        <f aca="false">z-y/2</f>
        <v>0.283662185463226</v>
      </c>
    </row>
    <row r="9" customFormat="false" ht="12.8" hidden="false" customHeight="false" outlineLevel="0" collapsed="false">
      <c r="B9" s="5" t="n">
        <f aca="false">MIN(nY-1,ROW()-ROW(Y_нач))</f>
        <v>6</v>
      </c>
      <c r="C9" s="7" t="n">
        <f aca="false">z-y/2</f>
        <v>-0.263775189086332</v>
      </c>
      <c r="D9" s="7" t="n">
        <f aca="false">z-y/2</f>
        <v>-1.1762896695021</v>
      </c>
      <c r="E9" s="7" t="n">
        <f aca="false">z-y/2</f>
        <v>-1.72750474504976</v>
      </c>
      <c r="F9" s="7" t="n">
        <f aca="false">z-y/2</f>
        <v>-1.55114361554693</v>
      </c>
      <c r="G9" s="7" t="n">
        <f aca="false">z-y/2</f>
        <v>-0.979904264251149</v>
      </c>
      <c r="H9" s="7" t="n">
        <f aca="false">z-y/2</f>
        <v>-0.679262798332297</v>
      </c>
      <c r="I9" s="7" t="n">
        <f aca="false">z-y/2</f>
        <v>-0.979904264251149</v>
      </c>
      <c r="J9" s="7" t="n">
        <f aca="false">z-y/2</f>
        <v>-1.55114361554693</v>
      </c>
      <c r="K9" s="7" t="n">
        <f aca="false">z-y/2</f>
        <v>-1.72750474504976</v>
      </c>
      <c r="L9" s="7" t="n">
        <f aca="false">z-y/2</f>
        <v>-1.1762896695021</v>
      </c>
      <c r="M9" s="7" t="n">
        <f aca="false">z-y/2</f>
        <v>-0.263775189086332</v>
      </c>
    </row>
    <row r="10" customFormat="false" ht="12.8" hidden="false" customHeight="false" outlineLevel="0" collapsed="false">
      <c r="B10" s="5" t="n">
        <f aca="false">MIN(nY-1,ROW()-ROW(Y_нач))</f>
        <v>7</v>
      </c>
      <c r="C10" s="7" t="n">
        <f aca="false">z-y/2</f>
        <v>-0.600526600001534</v>
      </c>
      <c r="D10" s="7" t="n">
        <f aca="false">z-y/2</f>
        <v>-1.21633781453677</v>
      </c>
      <c r="E10" s="7" t="n">
        <f aca="false">z-y/2</f>
        <v>-1.95266185729235</v>
      </c>
      <c r="F10" s="7" t="n">
        <f aca="false">z-y/2</f>
        <v>-2.39428805855828</v>
      </c>
      <c r="G10" s="7" t="n">
        <f aca="false">z-y/2</f>
        <v>-2.49978607287933</v>
      </c>
      <c r="H10" s="7" t="n">
        <f aca="false">z-y/2</f>
        <v>-2.48999249660045</v>
      </c>
      <c r="I10" s="7" t="n">
        <f aca="false">z-y/2</f>
        <v>-2.49978607287933</v>
      </c>
      <c r="J10" s="7" t="n">
        <f aca="false">z-y/2</f>
        <v>-2.39428805855828</v>
      </c>
      <c r="K10" s="7" t="n">
        <f aca="false">z-y/2</f>
        <v>-1.95266185729235</v>
      </c>
      <c r="L10" s="7" t="n">
        <f aca="false">z-y/2</f>
        <v>-1.21633781453677</v>
      </c>
      <c r="M10" s="7" t="n">
        <f aca="false">z-y/2</f>
        <v>-0.600526600001534</v>
      </c>
    </row>
    <row r="11" customFormat="false" ht="12.8" hidden="false" customHeight="false" outlineLevel="0" collapsed="false">
      <c r="B11" s="5" t="n">
        <f aca="false">MIN(nY-1,ROW()-ROW(Y_нач))</f>
        <v>8</v>
      </c>
      <c r="C11" s="7" t="n">
        <f aca="false">z-y/2</f>
        <v>-1.34679904514396</v>
      </c>
      <c r="D11" s="7" t="n">
        <f aca="false">z-y/2</f>
        <v>-1.28422668969211</v>
      </c>
      <c r="E11" s="7" t="n">
        <f aca="false">z-y/2</f>
        <v>-1.60889445948599</v>
      </c>
      <c r="F11" s="7" t="n">
        <f aca="false">z-y/2</f>
        <v>-2.03954542994136</v>
      </c>
      <c r="G11" s="7" t="n">
        <f aca="false">z-y/2</f>
        <v>-2.35243675075552</v>
      </c>
      <c r="H11" s="7" t="n">
        <f aca="false">z-y/2</f>
        <v>-2.46079579943078</v>
      </c>
      <c r="I11" s="7" t="n">
        <f aca="false">z-y/2</f>
        <v>-2.35243675075552</v>
      </c>
      <c r="J11" s="7" t="n">
        <f aca="false">z-y/2</f>
        <v>-2.03954542994136</v>
      </c>
      <c r="K11" s="7" t="n">
        <f aca="false">z-y/2</f>
        <v>-1.60889445948599</v>
      </c>
      <c r="L11" s="7" t="n">
        <f aca="false">z-y/2</f>
        <v>-1.28422668969211</v>
      </c>
      <c r="M11" s="7" t="n">
        <f aca="false">z-y/2</f>
        <v>-1.34679904514396</v>
      </c>
    </row>
    <row r="12" customFormat="false" ht="12.8" hidden="false" customHeight="false" outlineLevel="0" collapsed="false">
      <c r="B12" s="5" t="n">
        <f aca="false">MIN(nY-1,ROW()-ROW(Y_нач))</f>
        <v>9</v>
      </c>
      <c r="C12" s="7" t="n">
        <f aca="false">z-y/2</f>
        <v>-2.95628198004544</v>
      </c>
      <c r="D12" s="7" t="n">
        <f aca="false">z-y/2</f>
        <v>-2.40049773664014</v>
      </c>
      <c r="E12" s="7" t="n">
        <f aca="false">z-y/2</f>
        <v>-2.0889689468104</v>
      </c>
      <c r="F12" s="7" t="n">
        <f aca="false">z-y/2</f>
        <v>-2.00085561695307</v>
      </c>
      <c r="G12" s="7" t="n">
        <f aca="false">z-y/2</f>
        <v>-2.02001750254504</v>
      </c>
      <c r="H12" s="7" t="n">
        <f aca="false">z-y/2</f>
        <v>-2.03982971334963</v>
      </c>
      <c r="I12" s="7" t="n">
        <f aca="false">z-y/2</f>
        <v>-2.02001750254504</v>
      </c>
      <c r="J12" s="7" t="n">
        <f aca="false">z-y/2</f>
        <v>-2.00085561695307</v>
      </c>
      <c r="K12" s="7" t="n">
        <f aca="false">z-y/2</f>
        <v>-2.0889689468104</v>
      </c>
      <c r="L12" s="7" t="n">
        <f aca="false">z-y/2</f>
        <v>-2.40049773664014</v>
      </c>
      <c r="M12" s="7" t="n">
        <f aca="false">z-y/2</f>
        <v>-2.95628198004544</v>
      </c>
    </row>
    <row r="13" customFormat="false" ht="12.8" hidden="false" customHeight="false" outlineLevel="0" collapsed="false">
      <c r="B13" s="5" t="n">
        <f aca="false">MIN(nY-1,ROW()-ROW(Y_нач))</f>
        <v>10</v>
      </c>
      <c r="C13" s="7" t="n">
        <f aca="false">z-y/2</f>
        <v>-4.6667617940633</v>
      </c>
      <c r="D13" s="7" t="n">
        <f aca="false">z-y/2</f>
        <v>-4.35201190268482</v>
      </c>
      <c r="E13" s="7" t="n">
        <f aca="false">z-y/2</f>
        <v>-3.97190288392065</v>
      </c>
      <c r="F13" s="7" t="n">
        <f aca="false">z-y/2</f>
        <v>-3.65823499402278</v>
      </c>
      <c r="G13" s="7" t="n">
        <f aca="false">z-y/2</f>
        <v>-3.46634007841548</v>
      </c>
      <c r="H13" s="7" t="n">
        <f aca="false">z-y/2</f>
        <v>-3.40336468216497</v>
      </c>
      <c r="I13" s="7" t="n">
        <f aca="false">z-y/2</f>
        <v>-3.46634007841548</v>
      </c>
      <c r="J13" s="7" t="n">
        <f aca="false">z-y/2</f>
        <v>-3.65823499402278</v>
      </c>
      <c r="K13" s="7" t="n">
        <f aca="false">z-y/2</f>
        <v>-3.97190288392065</v>
      </c>
      <c r="L13" s="7" t="n">
        <f aca="false">z-y/2</f>
        <v>-4.35201190268482</v>
      </c>
      <c r="M13" s="7" t="n">
        <f aca="false">z-y/2</f>
        <v>-4.6667617940633</v>
      </c>
    </row>
  </sheetData>
  <mergeCells count="1">
    <mergeCell ref="B1:M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F123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8.6328125" defaultRowHeight="12.8" zeroHeight="false" outlineLevelRow="0" outlineLevelCol="0"/>
  <cols>
    <col collapsed="false" customWidth="false" hidden="false" outlineLevel="0" max="1020" min="1" style="1" width="8.62"/>
  </cols>
  <sheetData>
    <row r="1" customFormat="false" ht="12.8" hidden="false" customHeight="false" outlineLevel="0" collapsed="false">
      <c r="A1" s="18" t="str">
        <f aca="false">"x_y_"&amp;"!"&amp;ADDRESS(ROW(X_Y_нач)-1,COLUMN(X_Y_нач)-1)&amp;":"&amp;ADDRESS(ROW(X_Y_нач)+nXY-1,COLUMN(X_Y_нач)+nY+nX-1)</f>
        <v>x_y_!$C$2:$Y$123</v>
      </c>
      <c r="B1" s="19"/>
      <c r="D1" s="20" t="str">
        <f aca="false">IF(numY_=0,"Гориз.линии",IF(numY_=nY,"Верт.линии",""))</f>
        <v>Гориз.линии</v>
      </c>
      <c r="E1" s="20" t="str">
        <f aca="false">IF(numY_=0,"Гориз.линии",IF(numY_=nY,"Верт.линии",""))</f>
        <v/>
      </c>
      <c r="F1" s="20" t="str">
        <f aca="false">IF(numY_=0,"Гориз.линии",IF(numY_=nY,"Верт.линии",""))</f>
        <v/>
      </c>
      <c r="G1" s="20" t="str">
        <f aca="false">IF(numY_=0,"Гориз.линии",IF(numY_=nY,"Верт.линии",""))</f>
        <v/>
      </c>
      <c r="H1" s="20" t="str">
        <f aca="false">IF(numY_=0,"Гориз.линии",IF(numY_=nY,"Верт.линии",""))</f>
        <v/>
      </c>
      <c r="I1" s="20" t="str">
        <f aca="false">IF(numY_=0,"Гориз.линии",IF(numY_=nY,"Верт.линии",""))</f>
        <v/>
      </c>
      <c r="J1" s="20" t="str">
        <f aca="false">IF(numY_=0,"Гориз.линии",IF(numY_=nY,"Верт.линии",""))</f>
        <v/>
      </c>
      <c r="K1" s="20" t="str">
        <f aca="false">IF(numY_=0,"Гориз.линии",IF(numY_=nY,"Верт.линии",""))</f>
        <v/>
      </c>
      <c r="L1" s="20" t="str">
        <f aca="false">IF(numY_=0,"Гориз.линии",IF(numY_=nY,"Верт.линии",""))</f>
        <v/>
      </c>
      <c r="M1" s="20" t="str">
        <f aca="false">IF(numY_=0,"Гориз.линии",IF(numY_=nY,"Верт.линии",""))</f>
        <v/>
      </c>
      <c r="N1" s="20" t="str">
        <f aca="false">IF(numY_=0,"Гориз.линии",IF(numY_=nY,"Верт.линии",""))</f>
        <v/>
      </c>
      <c r="O1" s="20" t="str">
        <f aca="false">IF(numY_=0,"Гориз.линии",IF(numY_=nY,"Верт.линии",""))</f>
        <v>Верт.линии</v>
      </c>
      <c r="P1" s="20" t="str">
        <f aca="false">IF(numY_=0,"Гориз.линии",IF(numY_=nY,"Верт.линии",""))</f>
        <v/>
      </c>
      <c r="Q1" s="20" t="str">
        <f aca="false">IF(numY_=0,"Гориз.линии",IF(numY_=nY,"Верт.линии",""))</f>
        <v/>
      </c>
      <c r="R1" s="20" t="str">
        <f aca="false">IF(numY_=0,"Гориз.линии",IF(numY_=nY,"Верт.линии",""))</f>
        <v/>
      </c>
      <c r="S1" s="20" t="str">
        <f aca="false">IF(numY_=0,"Гориз.линии",IF(numY_=nY,"Верт.линии",""))</f>
        <v/>
      </c>
      <c r="T1" s="20" t="str">
        <f aca="false">IF(numY_=0,"Гориз.линии",IF(numY_=nY,"Верт.линии",""))</f>
        <v/>
      </c>
      <c r="U1" s="20" t="str">
        <f aca="false">IF(numY_=0,"Гориз.линии",IF(numY_=nY,"Верт.линии",""))</f>
        <v/>
      </c>
      <c r="V1" s="20" t="str">
        <f aca="false">IF(numY_=0,"Гориз.линии",IF(numY_=nY,"Верт.линии",""))</f>
        <v/>
      </c>
      <c r="W1" s="20" t="str">
        <f aca="false">IF(numY_=0,"Гориз.линии",IF(numY_=nY,"Верт.линии",""))</f>
        <v/>
      </c>
      <c r="X1" s="20" t="str">
        <f aca="false">IF(numY_=0,"Гориз.линии",IF(numY_=nY,"Верт.линии",""))</f>
        <v/>
      </c>
      <c r="Y1" s="20" t="str">
        <f aca="false">IF(numY_=0,"Гориз.линии",IF(numY_=nY,"Верт.линии",""))</f>
        <v/>
      </c>
      <c r="AMF1" s="0"/>
    </row>
    <row r="2" customFormat="false" ht="28.05" hidden="false" customHeight="true" outlineLevel="0" collapsed="false">
      <c r="A2" s="3" t="str">
        <f aca="false">nXY&amp;"\"&amp;nY+nX</f>
        <v>121\22</v>
      </c>
      <c r="B2" s="17" t="s">
        <v>5</v>
      </c>
      <c r="C2" s="21" t="s">
        <v>2</v>
      </c>
      <c r="D2" s="22" t="n">
        <f aca="false">MIN(nY+nX-1,COLUMN()-COLUMN(X_Y_нач))</f>
        <v>0</v>
      </c>
      <c r="E2" s="22" t="n">
        <f aca="false">MIN(nY+nX-1,COLUMN()-COLUMN(X_Y_нач))</f>
        <v>1</v>
      </c>
      <c r="F2" s="22" t="n">
        <f aca="false">MIN(nY+nX-1,COLUMN()-COLUMN(X_Y_нач))</f>
        <v>2</v>
      </c>
      <c r="G2" s="22" t="n">
        <f aca="false">MIN(nY+nX-1,COLUMN()-COLUMN(X_Y_нач))</f>
        <v>3</v>
      </c>
      <c r="H2" s="22" t="n">
        <f aca="false">MIN(nY+nX-1,COLUMN()-COLUMN(X_Y_нач))</f>
        <v>4</v>
      </c>
      <c r="I2" s="22" t="n">
        <f aca="false">MIN(nY+nX-1,COLUMN()-COLUMN(X_Y_нач))</f>
        <v>5</v>
      </c>
      <c r="J2" s="22" t="n">
        <f aca="false">MIN(nY+nX-1,COLUMN()-COLUMN(X_Y_нач))</f>
        <v>6</v>
      </c>
      <c r="K2" s="22" t="n">
        <f aca="false">MIN(nY+nX-1,COLUMN()-COLUMN(X_Y_нач))</f>
        <v>7</v>
      </c>
      <c r="L2" s="22" t="n">
        <f aca="false">MIN(nY+nX-1,COLUMN()-COLUMN(X_Y_нач))</f>
        <v>8</v>
      </c>
      <c r="M2" s="22" t="n">
        <f aca="false">MIN(nY+nX-1,COLUMN()-COLUMN(X_Y_нач))</f>
        <v>9</v>
      </c>
      <c r="N2" s="22" t="n">
        <f aca="false">MIN(nY+nX-1,COLUMN()-COLUMN(X_Y_нач))</f>
        <v>10</v>
      </c>
      <c r="O2" s="22" t="n">
        <f aca="false">MIN(nY+nX-1,COLUMN()-COLUMN(X_Y_нач))</f>
        <v>11</v>
      </c>
      <c r="P2" s="22" t="n">
        <f aca="false">MIN(nY+nX-1,COLUMN()-COLUMN(X_Y_нач))</f>
        <v>12</v>
      </c>
      <c r="Q2" s="22" t="n">
        <f aca="false">MIN(nY+nX-1,COLUMN()-COLUMN(X_Y_нач))</f>
        <v>13</v>
      </c>
      <c r="R2" s="22" t="n">
        <f aca="false">MIN(nY+nX-1,COLUMN()-COLUMN(X_Y_нач))</f>
        <v>14</v>
      </c>
      <c r="S2" s="22" t="n">
        <f aca="false">MIN(nY+nX-1,COLUMN()-COLUMN(X_Y_нач))</f>
        <v>15</v>
      </c>
      <c r="T2" s="22" t="n">
        <f aca="false">MIN(nY+nX-1,COLUMN()-COLUMN(X_Y_нач))</f>
        <v>16</v>
      </c>
      <c r="U2" s="22" t="n">
        <f aca="false">MIN(nY+nX-1,COLUMN()-COLUMN(X_Y_нач))</f>
        <v>17</v>
      </c>
      <c r="V2" s="22" t="n">
        <f aca="false">MIN(nY+nX-1,COLUMN()-COLUMN(X_Y_нач))</f>
        <v>18</v>
      </c>
      <c r="W2" s="22" t="n">
        <f aca="false">MIN(nY+nX-1,COLUMN()-COLUMN(X_Y_нач))</f>
        <v>19</v>
      </c>
      <c r="X2" s="22" t="n">
        <f aca="false">MIN(nY+nX-1,COLUMN()-COLUMN(X_Y_нач))</f>
        <v>20</v>
      </c>
      <c r="Y2" s="22" t="n">
        <f aca="false">MIN(nY+nX-1,COLUMN()-COLUMN(X_Y_нач))</f>
        <v>21</v>
      </c>
    </row>
    <row r="3" customFormat="false" ht="12.8" hidden="false" customHeight="false" outlineLevel="0" collapsed="false">
      <c r="B3" s="7" t="n">
        <f aca="false">MIN(nXY-1,ROW()-ROW(X_Y_нач))</f>
        <v>0</v>
      </c>
      <c r="C3" s="7" t="n">
        <f aca="false">INDEX(X_data,ROW(X_нач)+QUOTIENT(n,nX),COLUMN(X_нач)+MOD(n,nX))</f>
        <v>-1.25</v>
      </c>
      <c r="D3" s="7" t="n">
        <f aca="false">IF(IF(numY_&lt;nY,QUOTIENT(n,nX),MOD(n,nX)+nY)=numY_,INDEX(Y_data,ROW(Y_нач)+QUOTIENT(n,nX),COLUMN(Y_нач)+MOD(n,nX)),"-")</f>
        <v>2.8332382059367</v>
      </c>
      <c r="E3" s="7" t="str">
        <f aca="false">IF(IF(numY_&lt;nY,QUOTIENT(n,nX),MOD(n,nX)+nY)=numY_,INDEX(Y_data,ROW(Y_нач)+QUOTIENT(n,nX),COLUMN(Y_нач)+MOD(n,nX)),"-")</f>
        <v>-</v>
      </c>
      <c r="F3" s="7" t="str">
        <f aca="false">IF(IF(numY_&lt;nY,QUOTIENT(n,nX),MOD(n,nX)+nY)=numY_,INDEX(Y_data,ROW(Y_нач)+QUOTIENT(n,nX),COLUMN(Y_нач)+MOD(n,nX)),"-")</f>
        <v>-</v>
      </c>
      <c r="G3" s="7" t="str">
        <f aca="false">IF(IF(numY_&lt;nY,QUOTIENT(n,nX),MOD(n,nX)+nY)=numY_,INDEX(Y_data,ROW(Y_нач)+QUOTIENT(n,nX),COLUMN(Y_нач)+MOD(n,nX)),"-")</f>
        <v>-</v>
      </c>
      <c r="H3" s="7" t="str">
        <f aca="false">IF(IF(numY_&lt;nY,QUOTIENT(n,nX),MOD(n,nX)+nY)=numY_,INDEX(Y_data,ROW(Y_нач)+QUOTIENT(n,nX),COLUMN(Y_нач)+MOD(n,nX)),"-")</f>
        <v>-</v>
      </c>
      <c r="I3" s="7" t="str">
        <f aca="false">IF(IF(numY_&lt;nY,QUOTIENT(n,nX),MOD(n,nX)+nY)=numY_,INDEX(Y_data,ROW(Y_нач)+QUOTIENT(n,nX),COLUMN(Y_нач)+MOD(n,nX)),"-")</f>
        <v>-</v>
      </c>
      <c r="J3" s="7" t="str">
        <f aca="false">IF(IF(numY_&lt;nY,QUOTIENT(n,nX),MOD(n,nX)+nY)=numY_,INDEX(Y_data,ROW(Y_нач)+QUOTIENT(n,nX),COLUMN(Y_нач)+MOD(n,nX)),"-")</f>
        <v>-</v>
      </c>
      <c r="K3" s="7" t="str">
        <f aca="false">IF(IF(numY_&lt;nY,QUOTIENT(n,nX),MOD(n,nX)+nY)=numY_,INDEX(Y_data,ROW(Y_нач)+QUOTIENT(n,nX),COLUMN(Y_нач)+MOD(n,nX)),"-")</f>
        <v>-</v>
      </c>
      <c r="L3" s="7" t="str">
        <f aca="false">IF(IF(numY_&lt;nY,QUOTIENT(n,nX),MOD(n,nX)+nY)=numY_,INDEX(Y_data,ROW(Y_нач)+QUOTIENT(n,nX),COLUMN(Y_нач)+MOD(n,nX)),"-")</f>
        <v>-</v>
      </c>
      <c r="M3" s="7" t="str">
        <f aca="false">IF(IF(numY_&lt;nY,QUOTIENT(n,nX),MOD(n,nX)+nY)=numY_,INDEX(Y_data,ROW(Y_нач)+QUOTIENT(n,nX),COLUMN(Y_нач)+MOD(n,nX)),"-")</f>
        <v>-</v>
      </c>
      <c r="N3" s="7" t="str">
        <f aca="false">IF(IF(numY_&lt;nY,QUOTIENT(n,nX),MOD(n,nX)+nY)=numY_,INDEX(Y_data,ROW(Y_нач)+QUOTIENT(n,nX),COLUMN(Y_нач)+MOD(n,nX)),"-")</f>
        <v>-</v>
      </c>
      <c r="O3" s="7" t="n">
        <f aca="false">IF(IF(numY_&lt;nY,QUOTIENT(n,nX),MOD(n,nX)+nY)=numY_,INDEX(Y_data,ROW(Y_нач)+QUOTIENT(n,nX),COLUMN(Y_нач)+MOD(n,nX)),"-")</f>
        <v>2.8332382059367</v>
      </c>
      <c r="P3" s="7" t="str">
        <f aca="false">IF(IF(numY_&lt;nY,QUOTIENT(n,nX),MOD(n,nX)+nY)=numY_,INDEX(Y_data,ROW(Y_нач)+QUOTIENT(n,nX),COLUMN(Y_нач)+MOD(n,nX)),"-")</f>
        <v>-</v>
      </c>
      <c r="Q3" s="7" t="str">
        <f aca="false">IF(IF(numY_&lt;nY,QUOTIENT(n,nX),MOD(n,nX)+nY)=numY_,INDEX(Y_data,ROW(Y_нач)+QUOTIENT(n,nX),COLUMN(Y_нач)+MOD(n,nX)),"-")</f>
        <v>-</v>
      </c>
      <c r="R3" s="7" t="str">
        <f aca="false">IF(IF(numY_&lt;nY,QUOTIENT(n,nX),MOD(n,nX)+nY)=numY_,INDEX(Y_data,ROW(Y_нач)+QUOTIENT(n,nX),COLUMN(Y_нач)+MOD(n,nX)),"-")</f>
        <v>-</v>
      </c>
      <c r="S3" s="7" t="str">
        <f aca="false">IF(IF(numY_&lt;nY,QUOTIENT(n,nX),MOD(n,nX)+nY)=numY_,INDEX(Y_data,ROW(Y_нач)+QUOTIENT(n,nX),COLUMN(Y_нач)+MOD(n,nX)),"-")</f>
        <v>-</v>
      </c>
      <c r="T3" s="7" t="str">
        <f aca="false">IF(IF(numY_&lt;nY,QUOTIENT(n,nX),MOD(n,nX)+nY)=numY_,INDEX(Y_data,ROW(Y_нач)+QUOTIENT(n,nX),COLUMN(Y_нач)+MOD(n,nX)),"-")</f>
        <v>-</v>
      </c>
      <c r="U3" s="7" t="str">
        <f aca="false">IF(IF(numY_&lt;nY,QUOTIENT(n,nX),MOD(n,nX)+nY)=numY_,INDEX(Y_data,ROW(Y_нач)+QUOTIENT(n,nX),COLUMN(Y_нач)+MOD(n,nX)),"-")</f>
        <v>-</v>
      </c>
      <c r="V3" s="7" t="str">
        <f aca="false">IF(IF(numY_&lt;nY,QUOTIENT(n,nX),MOD(n,nX)+nY)=numY_,INDEX(Y_data,ROW(Y_нач)+QUOTIENT(n,nX),COLUMN(Y_нач)+MOD(n,nX)),"-")</f>
        <v>-</v>
      </c>
      <c r="W3" s="7" t="str">
        <f aca="false">IF(IF(numY_&lt;nY,QUOTIENT(n,nX),MOD(n,nX)+nY)=numY_,INDEX(Y_data,ROW(Y_нач)+QUOTIENT(n,nX),COLUMN(Y_нач)+MOD(n,nX)),"-")</f>
        <v>-</v>
      </c>
      <c r="X3" s="7" t="str">
        <f aca="false">IF(IF(numY_&lt;nY,QUOTIENT(n,nX),MOD(n,nX)+nY)=numY_,INDEX(Y_data,ROW(Y_нач)+QUOTIENT(n,nX),COLUMN(Y_нач)+MOD(n,nX)),"-")</f>
        <v>-</v>
      </c>
      <c r="Y3" s="7" t="str">
        <f aca="false">IF(IF(numY_&lt;nY,QUOTIENT(n,nX),MOD(n,nX)+nY)=numY_,INDEX(Y_data,ROW(Y_нач)+QUOTIENT(n,nX),COLUMN(Y_нач)+MOD(n,nX)),"-")</f>
        <v>-</v>
      </c>
    </row>
    <row r="4" customFormat="false" ht="12.8" hidden="false" customHeight="false" outlineLevel="0" collapsed="false">
      <c r="B4" s="7" t="n">
        <f aca="false">MIN(nXY-1,ROW()-ROW(X_Y_нач))</f>
        <v>1</v>
      </c>
      <c r="C4" s="7" t="n">
        <f aca="false">INDEX(X_data,ROW(X_нач)+QUOTIENT(n,nX),COLUMN(X_нач)+MOD(n,nX))</f>
        <v>-0.25</v>
      </c>
      <c r="D4" s="7" t="n">
        <f aca="false">IF(IF(numY_&lt;nY,QUOTIENT(n,nX),MOD(n,nX)+nY)=numY_,INDEX(Y_data,ROW(Y_нач)+QUOTIENT(n,nX),COLUMN(Y_нач)+MOD(n,nX)),"-")</f>
        <v>3.14798809731518</v>
      </c>
      <c r="E4" s="7" t="str">
        <f aca="false">IF(IF(numY_&lt;nY,QUOTIENT(n,nX),MOD(n,nX)+nY)=numY_,INDEX(Y_data,ROW(Y_нач)+QUOTIENT(n,nX),COLUMN(Y_нач)+MOD(n,nX)),"-")</f>
        <v>-</v>
      </c>
      <c r="F4" s="7" t="str">
        <f aca="false">IF(IF(numY_&lt;nY,QUOTIENT(n,nX),MOD(n,nX)+nY)=numY_,INDEX(Y_data,ROW(Y_нач)+QUOTIENT(n,nX),COLUMN(Y_нач)+MOD(n,nX)),"-")</f>
        <v>-</v>
      </c>
      <c r="G4" s="7" t="str">
        <f aca="false">IF(IF(numY_&lt;nY,QUOTIENT(n,nX),MOD(n,nX)+nY)=numY_,INDEX(Y_data,ROW(Y_нач)+QUOTIENT(n,nX),COLUMN(Y_нач)+MOD(n,nX)),"-")</f>
        <v>-</v>
      </c>
      <c r="H4" s="7" t="str">
        <f aca="false">IF(IF(numY_&lt;nY,QUOTIENT(n,nX),MOD(n,nX)+nY)=numY_,INDEX(Y_data,ROW(Y_нач)+QUOTIENT(n,nX),COLUMN(Y_нач)+MOD(n,nX)),"-")</f>
        <v>-</v>
      </c>
      <c r="I4" s="7" t="str">
        <f aca="false">IF(IF(numY_&lt;nY,QUOTIENT(n,nX),MOD(n,nX)+nY)=numY_,INDEX(Y_data,ROW(Y_нач)+QUOTIENT(n,nX),COLUMN(Y_нач)+MOD(n,nX)),"-")</f>
        <v>-</v>
      </c>
      <c r="J4" s="7" t="str">
        <f aca="false">IF(IF(numY_&lt;nY,QUOTIENT(n,nX),MOD(n,nX)+nY)=numY_,INDEX(Y_data,ROW(Y_нач)+QUOTIENT(n,nX),COLUMN(Y_нач)+MOD(n,nX)),"-")</f>
        <v>-</v>
      </c>
      <c r="K4" s="7" t="str">
        <f aca="false">IF(IF(numY_&lt;nY,QUOTIENT(n,nX),MOD(n,nX)+nY)=numY_,INDEX(Y_data,ROW(Y_нач)+QUOTIENT(n,nX),COLUMN(Y_нач)+MOD(n,nX)),"-")</f>
        <v>-</v>
      </c>
      <c r="L4" s="7" t="str">
        <f aca="false">IF(IF(numY_&lt;nY,QUOTIENT(n,nX),MOD(n,nX)+nY)=numY_,INDEX(Y_data,ROW(Y_нач)+QUOTIENT(n,nX),COLUMN(Y_нач)+MOD(n,nX)),"-")</f>
        <v>-</v>
      </c>
      <c r="M4" s="7" t="str">
        <f aca="false">IF(IF(numY_&lt;nY,QUOTIENT(n,nX),MOD(n,nX)+nY)=numY_,INDEX(Y_data,ROW(Y_нач)+QUOTIENT(n,nX),COLUMN(Y_нач)+MOD(n,nX)),"-")</f>
        <v>-</v>
      </c>
      <c r="N4" s="7" t="str">
        <f aca="false">IF(IF(numY_&lt;nY,QUOTIENT(n,nX),MOD(n,nX)+nY)=numY_,INDEX(Y_data,ROW(Y_нач)+QUOTIENT(n,nX),COLUMN(Y_нач)+MOD(n,nX)),"-")</f>
        <v>-</v>
      </c>
      <c r="O4" s="7" t="str">
        <f aca="false">IF(IF(numY_&lt;nY,QUOTIENT(n,nX),MOD(n,nX)+nY)=numY_,INDEX(Y_data,ROW(Y_нач)+QUOTIENT(n,nX),COLUMN(Y_нач)+MOD(n,nX)),"-")</f>
        <v>-</v>
      </c>
      <c r="P4" s="7" t="n">
        <f aca="false">IF(IF(numY_&lt;nY,QUOTIENT(n,nX),MOD(n,nX)+nY)=numY_,INDEX(Y_data,ROW(Y_нач)+QUOTIENT(n,nX),COLUMN(Y_нач)+MOD(n,nX)),"-")</f>
        <v>3.14798809731518</v>
      </c>
      <c r="Q4" s="7" t="str">
        <f aca="false">IF(IF(numY_&lt;nY,QUOTIENT(n,nX),MOD(n,nX)+nY)=numY_,INDEX(Y_data,ROW(Y_нач)+QUOTIENT(n,nX),COLUMN(Y_нач)+MOD(n,nX)),"-")</f>
        <v>-</v>
      </c>
      <c r="R4" s="7" t="str">
        <f aca="false">IF(IF(numY_&lt;nY,QUOTIENT(n,nX),MOD(n,nX)+nY)=numY_,INDEX(Y_data,ROW(Y_нач)+QUOTIENT(n,nX),COLUMN(Y_нач)+MOD(n,nX)),"-")</f>
        <v>-</v>
      </c>
      <c r="S4" s="7" t="str">
        <f aca="false">IF(IF(numY_&lt;nY,QUOTIENT(n,nX),MOD(n,nX)+nY)=numY_,INDEX(Y_data,ROW(Y_нач)+QUOTIENT(n,nX),COLUMN(Y_нач)+MOD(n,nX)),"-")</f>
        <v>-</v>
      </c>
      <c r="T4" s="7" t="str">
        <f aca="false">IF(IF(numY_&lt;nY,QUOTIENT(n,nX),MOD(n,nX)+nY)=numY_,INDEX(Y_data,ROW(Y_нач)+QUOTIENT(n,nX),COLUMN(Y_нач)+MOD(n,nX)),"-")</f>
        <v>-</v>
      </c>
      <c r="U4" s="7" t="str">
        <f aca="false">IF(IF(numY_&lt;nY,QUOTIENT(n,nX),MOD(n,nX)+nY)=numY_,INDEX(Y_data,ROW(Y_нач)+QUOTIENT(n,nX),COLUMN(Y_нач)+MOD(n,nX)),"-")</f>
        <v>-</v>
      </c>
      <c r="V4" s="7" t="str">
        <f aca="false">IF(IF(numY_&lt;nY,QUOTIENT(n,nX),MOD(n,nX)+nY)=numY_,INDEX(Y_data,ROW(Y_нач)+QUOTIENT(n,nX),COLUMN(Y_нач)+MOD(n,nX)),"-")</f>
        <v>-</v>
      </c>
      <c r="W4" s="7" t="str">
        <f aca="false">IF(IF(numY_&lt;nY,QUOTIENT(n,nX),MOD(n,nX)+nY)=numY_,INDEX(Y_data,ROW(Y_нач)+QUOTIENT(n,nX),COLUMN(Y_нач)+MOD(n,nX)),"-")</f>
        <v>-</v>
      </c>
      <c r="X4" s="7" t="str">
        <f aca="false">IF(IF(numY_&lt;nY,QUOTIENT(n,nX),MOD(n,nX)+nY)=numY_,INDEX(Y_data,ROW(Y_нач)+QUOTIENT(n,nX),COLUMN(Y_нач)+MOD(n,nX)),"-")</f>
        <v>-</v>
      </c>
      <c r="Y4" s="7" t="str">
        <f aca="false">IF(IF(numY_&lt;nY,QUOTIENT(n,nX),MOD(n,nX)+nY)=numY_,INDEX(Y_data,ROW(Y_нач)+QUOTIENT(n,nX),COLUMN(Y_нач)+MOD(n,nX)),"-")</f>
        <v>-</v>
      </c>
    </row>
    <row r="5" customFormat="false" ht="12.8" hidden="false" customHeight="false" outlineLevel="0" collapsed="false">
      <c r="B5" s="7" t="n">
        <f aca="false">MIN(nXY-1,ROW()-ROW(X_Y_нач))</f>
        <v>2</v>
      </c>
      <c r="C5" s="7" t="n">
        <f aca="false">INDEX(X_data,ROW(X_нач)+QUOTIENT(n,nX),COLUMN(X_нач)+MOD(n,nX))</f>
        <v>0.75</v>
      </c>
      <c r="D5" s="7" t="n">
        <f aca="false">IF(IF(numY_&lt;nY,QUOTIENT(n,nX),MOD(n,nX)+nY)=numY_,INDEX(Y_data,ROW(Y_нач)+QUOTIENT(n,nX),COLUMN(Y_нач)+MOD(n,nX)),"-")</f>
        <v>3.52809711607934</v>
      </c>
      <c r="E5" s="7" t="str">
        <f aca="false">IF(IF(numY_&lt;nY,QUOTIENT(n,nX),MOD(n,nX)+nY)=numY_,INDEX(Y_data,ROW(Y_нач)+QUOTIENT(n,nX),COLUMN(Y_нач)+MOD(n,nX)),"-")</f>
        <v>-</v>
      </c>
      <c r="F5" s="7" t="str">
        <f aca="false">IF(IF(numY_&lt;nY,QUOTIENT(n,nX),MOD(n,nX)+nY)=numY_,INDEX(Y_data,ROW(Y_нач)+QUOTIENT(n,nX),COLUMN(Y_нач)+MOD(n,nX)),"-")</f>
        <v>-</v>
      </c>
      <c r="G5" s="7" t="str">
        <f aca="false">IF(IF(numY_&lt;nY,QUOTIENT(n,nX),MOD(n,nX)+nY)=numY_,INDEX(Y_data,ROW(Y_нач)+QUOTIENT(n,nX),COLUMN(Y_нач)+MOD(n,nX)),"-")</f>
        <v>-</v>
      </c>
      <c r="H5" s="7" t="str">
        <f aca="false">IF(IF(numY_&lt;nY,QUOTIENT(n,nX),MOD(n,nX)+nY)=numY_,INDEX(Y_data,ROW(Y_нач)+QUOTIENT(n,nX),COLUMN(Y_нач)+MOD(n,nX)),"-")</f>
        <v>-</v>
      </c>
      <c r="I5" s="7" t="str">
        <f aca="false">IF(IF(numY_&lt;nY,QUOTIENT(n,nX),MOD(n,nX)+nY)=numY_,INDEX(Y_data,ROW(Y_нач)+QUOTIENT(n,nX),COLUMN(Y_нач)+MOD(n,nX)),"-")</f>
        <v>-</v>
      </c>
      <c r="J5" s="7" t="str">
        <f aca="false">IF(IF(numY_&lt;nY,QUOTIENT(n,nX),MOD(n,nX)+nY)=numY_,INDEX(Y_data,ROW(Y_нач)+QUOTIENT(n,nX),COLUMN(Y_нач)+MOD(n,nX)),"-")</f>
        <v>-</v>
      </c>
      <c r="K5" s="7" t="str">
        <f aca="false">IF(IF(numY_&lt;nY,QUOTIENT(n,nX),MOD(n,nX)+nY)=numY_,INDEX(Y_data,ROW(Y_нач)+QUOTIENT(n,nX),COLUMN(Y_нач)+MOD(n,nX)),"-")</f>
        <v>-</v>
      </c>
      <c r="L5" s="7" t="str">
        <f aca="false">IF(IF(numY_&lt;nY,QUOTIENT(n,nX),MOD(n,nX)+nY)=numY_,INDEX(Y_data,ROW(Y_нач)+QUOTIENT(n,nX),COLUMN(Y_нач)+MOD(n,nX)),"-")</f>
        <v>-</v>
      </c>
      <c r="M5" s="7" t="str">
        <f aca="false">IF(IF(numY_&lt;nY,QUOTIENT(n,nX),MOD(n,nX)+nY)=numY_,INDEX(Y_data,ROW(Y_нач)+QUOTIENT(n,nX),COLUMN(Y_нач)+MOD(n,nX)),"-")</f>
        <v>-</v>
      </c>
      <c r="N5" s="7" t="str">
        <f aca="false">IF(IF(numY_&lt;nY,QUOTIENT(n,nX),MOD(n,nX)+nY)=numY_,INDEX(Y_data,ROW(Y_нач)+QUOTIENT(n,nX),COLUMN(Y_нач)+MOD(n,nX)),"-")</f>
        <v>-</v>
      </c>
      <c r="O5" s="7" t="str">
        <f aca="false">IF(IF(numY_&lt;nY,QUOTIENT(n,nX),MOD(n,nX)+nY)=numY_,INDEX(Y_data,ROW(Y_нач)+QUOTIENT(n,nX),COLUMN(Y_нач)+MOD(n,nX)),"-")</f>
        <v>-</v>
      </c>
      <c r="P5" s="7" t="str">
        <f aca="false">IF(IF(numY_&lt;nY,QUOTIENT(n,nX),MOD(n,nX)+nY)=numY_,INDEX(Y_data,ROW(Y_нач)+QUOTIENT(n,nX),COLUMN(Y_нач)+MOD(n,nX)),"-")</f>
        <v>-</v>
      </c>
      <c r="Q5" s="7" t="n">
        <f aca="false">IF(IF(numY_&lt;nY,QUOTIENT(n,nX),MOD(n,nX)+nY)=numY_,INDEX(Y_data,ROW(Y_нач)+QUOTIENT(n,nX),COLUMN(Y_нач)+MOD(n,nX)),"-")</f>
        <v>3.52809711607934</v>
      </c>
      <c r="R5" s="7" t="str">
        <f aca="false">IF(IF(numY_&lt;nY,QUOTIENT(n,nX),MOD(n,nX)+nY)=numY_,INDEX(Y_data,ROW(Y_нач)+QUOTIENT(n,nX),COLUMN(Y_нач)+MOD(n,nX)),"-")</f>
        <v>-</v>
      </c>
      <c r="S5" s="7" t="str">
        <f aca="false">IF(IF(numY_&lt;nY,QUOTIENT(n,nX),MOD(n,nX)+nY)=numY_,INDEX(Y_data,ROW(Y_нач)+QUOTIENT(n,nX),COLUMN(Y_нач)+MOD(n,nX)),"-")</f>
        <v>-</v>
      </c>
      <c r="T5" s="7" t="str">
        <f aca="false">IF(IF(numY_&lt;nY,QUOTIENT(n,nX),MOD(n,nX)+nY)=numY_,INDEX(Y_data,ROW(Y_нач)+QUOTIENT(n,nX),COLUMN(Y_нач)+MOD(n,nX)),"-")</f>
        <v>-</v>
      </c>
      <c r="U5" s="7" t="str">
        <f aca="false">IF(IF(numY_&lt;nY,QUOTIENT(n,nX),MOD(n,nX)+nY)=numY_,INDEX(Y_data,ROW(Y_нач)+QUOTIENT(n,nX),COLUMN(Y_нач)+MOD(n,nX)),"-")</f>
        <v>-</v>
      </c>
      <c r="V5" s="7" t="str">
        <f aca="false">IF(IF(numY_&lt;nY,QUOTIENT(n,nX),MOD(n,nX)+nY)=numY_,INDEX(Y_data,ROW(Y_нач)+QUOTIENT(n,nX),COLUMN(Y_нач)+MOD(n,nX)),"-")</f>
        <v>-</v>
      </c>
      <c r="W5" s="7" t="str">
        <f aca="false">IF(IF(numY_&lt;nY,QUOTIENT(n,nX),MOD(n,nX)+nY)=numY_,INDEX(Y_data,ROW(Y_нач)+QUOTIENT(n,nX),COLUMN(Y_нач)+MOD(n,nX)),"-")</f>
        <v>-</v>
      </c>
      <c r="X5" s="7" t="str">
        <f aca="false">IF(IF(numY_&lt;nY,QUOTIENT(n,nX),MOD(n,nX)+nY)=numY_,INDEX(Y_data,ROW(Y_нач)+QUOTIENT(n,nX),COLUMN(Y_нач)+MOD(n,nX)),"-")</f>
        <v>-</v>
      </c>
      <c r="Y5" s="7" t="str">
        <f aca="false">IF(IF(numY_&lt;nY,QUOTIENT(n,nX),MOD(n,nX)+nY)=numY_,INDEX(Y_data,ROW(Y_нач)+QUOTIENT(n,nX),COLUMN(Y_нач)+MOD(n,nX)),"-")</f>
        <v>-</v>
      </c>
    </row>
    <row r="6" customFormat="false" ht="12.8" hidden="false" customHeight="false" outlineLevel="0" collapsed="false">
      <c r="B6" s="7" t="n">
        <f aca="false">MIN(nXY-1,ROW()-ROW(X_Y_нач))</f>
        <v>3</v>
      </c>
      <c r="C6" s="7" t="n">
        <f aca="false">INDEX(X_data,ROW(X_нач)+QUOTIENT(n,nX),COLUMN(X_нач)+MOD(n,nX))</f>
        <v>1.75</v>
      </c>
      <c r="D6" s="7" t="n">
        <f aca="false">IF(IF(numY_&lt;nY,QUOTIENT(n,nX),MOD(n,nX)+nY)=numY_,INDEX(Y_data,ROW(Y_нач)+QUOTIENT(n,nX),COLUMN(Y_нач)+MOD(n,nX)),"-")</f>
        <v>3.84176500597722</v>
      </c>
      <c r="E6" s="7" t="str">
        <f aca="false">IF(IF(numY_&lt;nY,QUOTIENT(n,nX),MOD(n,nX)+nY)=numY_,INDEX(Y_data,ROW(Y_нач)+QUOTIENT(n,nX),COLUMN(Y_нач)+MOD(n,nX)),"-")</f>
        <v>-</v>
      </c>
      <c r="F6" s="7" t="str">
        <f aca="false">IF(IF(numY_&lt;nY,QUOTIENT(n,nX),MOD(n,nX)+nY)=numY_,INDEX(Y_data,ROW(Y_нач)+QUOTIENT(n,nX),COLUMN(Y_нач)+MOD(n,nX)),"-")</f>
        <v>-</v>
      </c>
      <c r="G6" s="7" t="str">
        <f aca="false">IF(IF(numY_&lt;nY,QUOTIENT(n,nX),MOD(n,nX)+nY)=numY_,INDEX(Y_data,ROW(Y_нач)+QUOTIENT(n,nX),COLUMN(Y_нач)+MOD(n,nX)),"-")</f>
        <v>-</v>
      </c>
      <c r="H6" s="7" t="str">
        <f aca="false">IF(IF(numY_&lt;nY,QUOTIENT(n,nX),MOD(n,nX)+nY)=numY_,INDEX(Y_data,ROW(Y_нач)+QUOTIENT(n,nX),COLUMN(Y_нач)+MOD(n,nX)),"-")</f>
        <v>-</v>
      </c>
      <c r="I6" s="7" t="str">
        <f aca="false">IF(IF(numY_&lt;nY,QUOTIENT(n,nX),MOD(n,nX)+nY)=numY_,INDEX(Y_data,ROW(Y_нач)+QUOTIENT(n,nX),COLUMN(Y_нач)+MOD(n,nX)),"-")</f>
        <v>-</v>
      </c>
      <c r="J6" s="7" t="str">
        <f aca="false">IF(IF(numY_&lt;nY,QUOTIENT(n,nX),MOD(n,nX)+nY)=numY_,INDEX(Y_data,ROW(Y_нач)+QUOTIENT(n,nX),COLUMN(Y_нач)+MOD(n,nX)),"-")</f>
        <v>-</v>
      </c>
      <c r="K6" s="7" t="str">
        <f aca="false">IF(IF(numY_&lt;nY,QUOTIENT(n,nX),MOD(n,nX)+nY)=numY_,INDEX(Y_data,ROW(Y_нач)+QUOTIENT(n,nX),COLUMN(Y_нач)+MOD(n,nX)),"-")</f>
        <v>-</v>
      </c>
      <c r="L6" s="7" t="str">
        <f aca="false">IF(IF(numY_&lt;nY,QUOTIENT(n,nX),MOD(n,nX)+nY)=numY_,INDEX(Y_data,ROW(Y_нач)+QUOTIENT(n,nX),COLUMN(Y_нач)+MOD(n,nX)),"-")</f>
        <v>-</v>
      </c>
      <c r="M6" s="7" t="str">
        <f aca="false">IF(IF(numY_&lt;nY,QUOTIENT(n,nX),MOD(n,nX)+nY)=numY_,INDEX(Y_data,ROW(Y_нач)+QUOTIENT(n,nX),COLUMN(Y_нач)+MOD(n,nX)),"-")</f>
        <v>-</v>
      </c>
      <c r="N6" s="7" t="str">
        <f aca="false">IF(IF(numY_&lt;nY,QUOTIENT(n,nX),MOD(n,nX)+nY)=numY_,INDEX(Y_data,ROW(Y_нач)+QUOTIENT(n,nX),COLUMN(Y_нач)+MOD(n,nX)),"-")</f>
        <v>-</v>
      </c>
      <c r="O6" s="7" t="str">
        <f aca="false">IF(IF(numY_&lt;nY,QUOTIENT(n,nX),MOD(n,nX)+nY)=numY_,INDEX(Y_data,ROW(Y_нач)+QUOTIENT(n,nX),COLUMN(Y_нач)+MOD(n,nX)),"-")</f>
        <v>-</v>
      </c>
      <c r="P6" s="7" t="str">
        <f aca="false">IF(IF(numY_&lt;nY,QUOTIENT(n,nX),MOD(n,nX)+nY)=numY_,INDEX(Y_data,ROW(Y_нач)+QUOTIENT(n,nX),COLUMN(Y_нач)+MOD(n,nX)),"-")</f>
        <v>-</v>
      </c>
      <c r="Q6" s="7" t="str">
        <f aca="false">IF(IF(numY_&lt;nY,QUOTIENT(n,nX),MOD(n,nX)+nY)=numY_,INDEX(Y_data,ROW(Y_нач)+QUOTIENT(n,nX),COLUMN(Y_нач)+MOD(n,nX)),"-")</f>
        <v>-</v>
      </c>
      <c r="R6" s="7" t="n">
        <f aca="false">IF(IF(numY_&lt;nY,QUOTIENT(n,nX),MOD(n,nX)+nY)=numY_,INDEX(Y_data,ROW(Y_нач)+QUOTIENT(n,nX),COLUMN(Y_нач)+MOD(n,nX)),"-")</f>
        <v>3.84176500597722</v>
      </c>
      <c r="S6" s="7" t="str">
        <f aca="false">IF(IF(numY_&lt;nY,QUOTIENT(n,nX),MOD(n,nX)+nY)=numY_,INDEX(Y_data,ROW(Y_нач)+QUOTIENT(n,nX),COLUMN(Y_нач)+MOD(n,nX)),"-")</f>
        <v>-</v>
      </c>
      <c r="T6" s="7" t="str">
        <f aca="false">IF(IF(numY_&lt;nY,QUOTIENT(n,nX),MOD(n,nX)+nY)=numY_,INDEX(Y_data,ROW(Y_нач)+QUOTIENT(n,nX),COLUMN(Y_нач)+MOD(n,nX)),"-")</f>
        <v>-</v>
      </c>
      <c r="U6" s="7" t="str">
        <f aca="false">IF(IF(numY_&lt;nY,QUOTIENT(n,nX),MOD(n,nX)+nY)=numY_,INDEX(Y_data,ROW(Y_нач)+QUOTIENT(n,nX),COLUMN(Y_нач)+MOD(n,nX)),"-")</f>
        <v>-</v>
      </c>
      <c r="V6" s="7" t="str">
        <f aca="false">IF(IF(numY_&lt;nY,QUOTIENT(n,nX),MOD(n,nX)+nY)=numY_,INDEX(Y_data,ROW(Y_нач)+QUOTIENT(n,nX),COLUMN(Y_нач)+MOD(n,nX)),"-")</f>
        <v>-</v>
      </c>
      <c r="W6" s="7" t="str">
        <f aca="false">IF(IF(numY_&lt;nY,QUOTIENT(n,nX),MOD(n,nX)+nY)=numY_,INDEX(Y_data,ROW(Y_нач)+QUOTIENT(n,nX),COLUMN(Y_нач)+MOD(n,nX)),"-")</f>
        <v>-</v>
      </c>
      <c r="X6" s="7" t="str">
        <f aca="false">IF(IF(numY_&lt;nY,QUOTIENT(n,nX),MOD(n,nX)+nY)=numY_,INDEX(Y_data,ROW(Y_нач)+QUOTIENT(n,nX),COLUMN(Y_нач)+MOD(n,nX)),"-")</f>
        <v>-</v>
      </c>
      <c r="Y6" s="7" t="str">
        <f aca="false">IF(IF(numY_&lt;nY,QUOTIENT(n,nX),MOD(n,nX)+nY)=numY_,INDEX(Y_data,ROW(Y_нач)+QUOTIENT(n,nX),COLUMN(Y_нач)+MOD(n,nX)),"-")</f>
        <v>-</v>
      </c>
    </row>
    <row r="7" customFormat="false" ht="12.8" hidden="false" customHeight="false" outlineLevel="0" collapsed="false">
      <c r="B7" s="7" t="n">
        <f aca="false">MIN(nXY-1,ROW()-ROW(X_Y_нач))</f>
        <v>4</v>
      </c>
      <c r="C7" s="7" t="n">
        <f aca="false">INDEX(X_data,ROW(X_нач)+QUOTIENT(n,nX),COLUMN(X_нач)+MOD(n,nX))</f>
        <v>2.75</v>
      </c>
      <c r="D7" s="7" t="n">
        <f aca="false">IF(IF(numY_&lt;nY,QUOTIENT(n,nX),MOD(n,nX)+nY)=numY_,INDEX(Y_data,ROW(Y_нач)+QUOTIENT(n,nX),COLUMN(Y_нач)+MOD(n,nX)),"-")</f>
        <v>4.03365992158452</v>
      </c>
      <c r="E7" s="7" t="str">
        <f aca="false">IF(IF(numY_&lt;nY,QUOTIENT(n,nX),MOD(n,nX)+nY)=numY_,INDEX(Y_data,ROW(Y_нач)+QUOTIENT(n,nX),COLUMN(Y_нач)+MOD(n,nX)),"-")</f>
        <v>-</v>
      </c>
      <c r="F7" s="7" t="str">
        <f aca="false">IF(IF(numY_&lt;nY,QUOTIENT(n,nX),MOD(n,nX)+nY)=numY_,INDEX(Y_data,ROW(Y_нач)+QUOTIENT(n,nX),COLUMN(Y_нач)+MOD(n,nX)),"-")</f>
        <v>-</v>
      </c>
      <c r="G7" s="7" t="str">
        <f aca="false">IF(IF(numY_&lt;nY,QUOTIENT(n,nX),MOD(n,nX)+nY)=numY_,INDEX(Y_data,ROW(Y_нач)+QUOTIENT(n,nX),COLUMN(Y_нач)+MOD(n,nX)),"-")</f>
        <v>-</v>
      </c>
      <c r="H7" s="7" t="str">
        <f aca="false">IF(IF(numY_&lt;nY,QUOTIENT(n,nX),MOD(n,nX)+nY)=numY_,INDEX(Y_data,ROW(Y_нач)+QUOTIENT(n,nX),COLUMN(Y_нач)+MOD(n,nX)),"-")</f>
        <v>-</v>
      </c>
      <c r="I7" s="7" t="str">
        <f aca="false">IF(IF(numY_&lt;nY,QUOTIENT(n,nX),MOD(n,nX)+nY)=numY_,INDEX(Y_data,ROW(Y_нач)+QUOTIENT(n,nX),COLUMN(Y_нач)+MOD(n,nX)),"-")</f>
        <v>-</v>
      </c>
      <c r="J7" s="7" t="str">
        <f aca="false">IF(IF(numY_&lt;nY,QUOTIENT(n,nX),MOD(n,nX)+nY)=numY_,INDEX(Y_data,ROW(Y_нач)+QUOTIENT(n,nX),COLUMN(Y_нач)+MOD(n,nX)),"-")</f>
        <v>-</v>
      </c>
      <c r="K7" s="7" t="str">
        <f aca="false">IF(IF(numY_&lt;nY,QUOTIENT(n,nX),MOD(n,nX)+nY)=numY_,INDEX(Y_data,ROW(Y_нач)+QUOTIENT(n,nX),COLUMN(Y_нач)+MOD(n,nX)),"-")</f>
        <v>-</v>
      </c>
      <c r="L7" s="7" t="str">
        <f aca="false">IF(IF(numY_&lt;nY,QUOTIENT(n,nX),MOD(n,nX)+nY)=numY_,INDEX(Y_data,ROW(Y_нач)+QUOTIENT(n,nX),COLUMN(Y_нач)+MOD(n,nX)),"-")</f>
        <v>-</v>
      </c>
      <c r="M7" s="7" t="str">
        <f aca="false">IF(IF(numY_&lt;nY,QUOTIENT(n,nX),MOD(n,nX)+nY)=numY_,INDEX(Y_data,ROW(Y_нач)+QUOTIENT(n,nX),COLUMN(Y_нач)+MOD(n,nX)),"-")</f>
        <v>-</v>
      </c>
      <c r="N7" s="7" t="str">
        <f aca="false">IF(IF(numY_&lt;nY,QUOTIENT(n,nX),MOD(n,nX)+nY)=numY_,INDEX(Y_data,ROW(Y_нач)+QUOTIENT(n,nX),COLUMN(Y_нач)+MOD(n,nX)),"-")</f>
        <v>-</v>
      </c>
      <c r="O7" s="7" t="str">
        <f aca="false">IF(IF(numY_&lt;nY,QUOTIENT(n,nX),MOD(n,nX)+nY)=numY_,INDEX(Y_data,ROW(Y_нач)+QUOTIENT(n,nX),COLUMN(Y_нач)+MOD(n,nX)),"-")</f>
        <v>-</v>
      </c>
      <c r="P7" s="7" t="str">
        <f aca="false">IF(IF(numY_&lt;nY,QUOTIENT(n,nX),MOD(n,nX)+nY)=numY_,INDEX(Y_data,ROW(Y_нач)+QUOTIENT(n,nX),COLUMN(Y_нач)+MOD(n,nX)),"-")</f>
        <v>-</v>
      </c>
      <c r="Q7" s="7" t="str">
        <f aca="false">IF(IF(numY_&lt;nY,QUOTIENT(n,nX),MOD(n,nX)+nY)=numY_,INDEX(Y_data,ROW(Y_нач)+QUOTIENT(n,nX),COLUMN(Y_нач)+MOD(n,nX)),"-")</f>
        <v>-</v>
      </c>
      <c r="R7" s="7" t="str">
        <f aca="false">IF(IF(numY_&lt;nY,QUOTIENT(n,nX),MOD(n,nX)+nY)=numY_,INDEX(Y_data,ROW(Y_нач)+QUOTIENT(n,nX),COLUMN(Y_нач)+MOD(n,nX)),"-")</f>
        <v>-</v>
      </c>
      <c r="S7" s="7" t="n">
        <f aca="false">IF(IF(numY_&lt;nY,QUOTIENT(n,nX),MOD(n,nX)+nY)=numY_,INDEX(Y_data,ROW(Y_нач)+QUOTIENT(n,nX),COLUMN(Y_нач)+MOD(n,nX)),"-")</f>
        <v>4.03365992158452</v>
      </c>
      <c r="T7" s="7" t="str">
        <f aca="false">IF(IF(numY_&lt;nY,QUOTIENT(n,nX),MOD(n,nX)+nY)=numY_,INDEX(Y_data,ROW(Y_нач)+QUOTIENT(n,nX),COLUMN(Y_нач)+MOD(n,nX)),"-")</f>
        <v>-</v>
      </c>
      <c r="U7" s="7" t="str">
        <f aca="false">IF(IF(numY_&lt;nY,QUOTIENT(n,nX),MOD(n,nX)+nY)=numY_,INDEX(Y_data,ROW(Y_нач)+QUOTIENT(n,nX),COLUMN(Y_нач)+MOD(n,nX)),"-")</f>
        <v>-</v>
      </c>
      <c r="V7" s="7" t="str">
        <f aca="false">IF(IF(numY_&lt;nY,QUOTIENT(n,nX),MOD(n,nX)+nY)=numY_,INDEX(Y_data,ROW(Y_нач)+QUOTIENT(n,nX),COLUMN(Y_нач)+MOD(n,nX)),"-")</f>
        <v>-</v>
      </c>
      <c r="W7" s="7" t="str">
        <f aca="false">IF(IF(numY_&lt;nY,QUOTIENT(n,nX),MOD(n,nX)+nY)=numY_,INDEX(Y_data,ROW(Y_нач)+QUOTIENT(n,nX),COLUMN(Y_нач)+MOD(n,nX)),"-")</f>
        <v>-</v>
      </c>
      <c r="X7" s="7" t="str">
        <f aca="false">IF(IF(numY_&lt;nY,QUOTIENT(n,nX),MOD(n,nX)+nY)=numY_,INDEX(Y_data,ROW(Y_нач)+QUOTIENT(n,nX),COLUMN(Y_нач)+MOD(n,nX)),"-")</f>
        <v>-</v>
      </c>
      <c r="Y7" s="7" t="str">
        <f aca="false">IF(IF(numY_&lt;nY,QUOTIENT(n,nX),MOD(n,nX)+nY)=numY_,INDEX(Y_data,ROW(Y_нач)+QUOTIENT(n,nX),COLUMN(Y_нач)+MOD(n,nX)),"-")</f>
        <v>-</v>
      </c>
    </row>
    <row r="8" customFormat="false" ht="12.8" hidden="false" customHeight="false" outlineLevel="0" collapsed="false">
      <c r="B8" s="7" t="n">
        <f aca="false">MIN(nXY-1,ROW()-ROW(X_Y_нач))</f>
        <v>5</v>
      </c>
      <c r="C8" s="7" t="n">
        <f aca="false">INDEX(X_data,ROW(X_нач)+QUOTIENT(n,nX),COLUMN(X_нач)+MOD(n,nX))</f>
        <v>3.75</v>
      </c>
      <c r="D8" s="7" t="n">
        <f aca="false">IF(IF(numY_&lt;nY,QUOTIENT(n,nX),MOD(n,nX)+nY)=numY_,INDEX(Y_data,ROW(Y_нач)+QUOTIENT(n,nX),COLUMN(Y_нач)+MOD(n,nX)),"-")</f>
        <v>4.09663531783503</v>
      </c>
      <c r="E8" s="7" t="str">
        <f aca="false">IF(IF(numY_&lt;nY,QUOTIENT(n,nX),MOD(n,nX)+nY)=numY_,INDEX(Y_data,ROW(Y_нач)+QUOTIENT(n,nX),COLUMN(Y_нач)+MOD(n,nX)),"-")</f>
        <v>-</v>
      </c>
      <c r="F8" s="7" t="str">
        <f aca="false">IF(IF(numY_&lt;nY,QUOTIENT(n,nX),MOD(n,nX)+nY)=numY_,INDEX(Y_data,ROW(Y_нач)+QUOTIENT(n,nX),COLUMN(Y_нач)+MOD(n,nX)),"-")</f>
        <v>-</v>
      </c>
      <c r="G8" s="7" t="str">
        <f aca="false">IF(IF(numY_&lt;nY,QUOTIENT(n,nX),MOD(n,nX)+nY)=numY_,INDEX(Y_data,ROW(Y_нач)+QUOTIENT(n,nX),COLUMN(Y_нач)+MOD(n,nX)),"-")</f>
        <v>-</v>
      </c>
      <c r="H8" s="7" t="str">
        <f aca="false">IF(IF(numY_&lt;nY,QUOTIENT(n,nX),MOD(n,nX)+nY)=numY_,INDEX(Y_data,ROW(Y_нач)+QUOTIENT(n,nX),COLUMN(Y_нач)+MOD(n,nX)),"-")</f>
        <v>-</v>
      </c>
      <c r="I8" s="7" t="str">
        <f aca="false">IF(IF(numY_&lt;nY,QUOTIENT(n,nX),MOD(n,nX)+nY)=numY_,INDEX(Y_data,ROW(Y_нач)+QUOTIENT(n,nX),COLUMN(Y_нач)+MOD(n,nX)),"-")</f>
        <v>-</v>
      </c>
      <c r="J8" s="7" t="str">
        <f aca="false">IF(IF(numY_&lt;nY,QUOTIENT(n,nX),MOD(n,nX)+nY)=numY_,INDEX(Y_data,ROW(Y_нач)+QUOTIENT(n,nX),COLUMN(Y_нач)+MOD(n,nX)),"-")</f>
        <v>-</v>
      </c>
      <c r="K8" s="7" t="str">
        <f aca="false">IF(IF(numY_&lt;nY,QUOTIENT(n,nX),MOD(n,nX)+nY)=numY_,INDEX(Y_data,ROW(Y_нач)+QUOTIENT(n,nX),COLUMN(Y_нач)+MOD(n,nX)),"-")</f>
        <v>-</v>
      </c>
      <c r="L8" s="7" t="str">
        <f aca="false">IF(IF(numY_&lt;nY,QUOTIENT(n,nX),MOD(n,nX)+nY)=numY_,INDEX(Y_data,ROW(Y_нач)+QUOTIENT(n,nX),COLUMN(Y_нач)+MOD(n,nX)),"-")</f>
        <v>-</v>
      </c>
      <c r="M8" s="7" t="str">
        <f aca="false">IF(IF(numY_&lt;nY,QUOTIENT(n,nX),MOD(n,nX)+nY)=numY_,INDEX(Y_data,ROW(Y_нач)+QUOTIENT(n,nX),COLUMN(Y_нач)+MOD(n,nX)),"-")</f>
        <v>-</v>
      </c>
      <c r="N8" s="7" t="str">
        <f aca="false">IF(IF(numY_&lt;nY,QUOTIENT(n,nX),MOD(n,nX)+nY)=numY_,INDEX(Y_data,ROW(Y_нач)+QUOTIENT(n,nX),COLUMN(Y_нач)+MOD(n,nX)),"-")</f>
        <v>-</v>
      </c>
      <c r="O8" s="7" t="str">
        <f aca="false">IF(IF(numY_&lt;nY,QUOTIENT(n,nX),MOD(n,nX)+nY)=numY_,INDEX(Y_data,ROW(Y_нач)+QUOTIENT(n,nX),COLUMN(Y_нач)+MOD(n,nX)),"-")</f>
        <v>-</v>
      </c>
      <c r="P8" s="7" t="str">
        <f aca="false">IF(IF(numY_&lt;nY,QUOTIENT(n,nX),MOD(n,nX)+nY)=numY_,INDEX(Y_data,ROW(Y_нач)+QUOTIENT(n,nX),COLUMN(Y_нач)+MOD(n,nX)),"-")</f>
        <v>-</v>
      </c>
      <c r="Q8" s="7" t="str">
        <f aca="false">IF(IF(numY_&lt;nY,QUOTIENT(n,nX),MOD(n,nX)+nY)=numY_,INDEX(Y_data,ROW(Y_нач)+QUOTIENT(n,nX),COLUMN(Y_нач)+MOD(n,nX)),"-")</f>
        <v>-</v>
      </c>
      <c r="R8" s="7" t="str">
        <f aca="false">IF(IF(numY_&lt;nY,QUOTIENT(n,nX),MOD(n,nX)+nY)=numY_,INDEX(Y_data,ROW(Y_нач)+QUOTIENT(n,nX),COLUMN(Y_нач)+MOD(n,nX)),"-")</f>
        <v>-</v>
      </c>
      <c r="S8" s="7" t="str">
        <f aca="false">IF(IF(numY_&lt;nY,QUOTIENT(n,nX),MOD(n,nX)+nY)=numY_,INDEX(Y_data,ROW(Y_нач)+QUOTIENT(n,nX),COLUMN(Y_нач)+MOD(n,nX)),"-")</f>
        <v>-</v>
      </c>
      <c r="T8" s="7" t="n">
        <f aca="false">IF(IF(numY_&lt;nY,QUOTIENT(n,nX),MOD(n,nX)+nY)=numY_,INDEX(Y_data,ROW(Y_нач)+QUOTIENT(n,nX),COLUMN(Y_нач)+MOD(n,nX)),"-")</f>
        <v>4.09663531783503</v>
      </c>
      <c r="U8" s="7" t="str">
        <f aca="false">IF(IF(numY_&lt;nY,QUOTIENT(n,nX),MOD(n,nX)+nY)=numY_,INDEX(Y_data,ROW(Y_нач)+QUOTIENT(n,nX),COLUMN(Y_нач)+MOD(n,nX)),"-")</f>
        <v>-</v>
      </c>
      <c r="V8" s="7" t="str">
        <f aca="false">IF(IF(numY_&lt;nY,QUOTIENT(n,nX),MOD(n,nX)+nY)=numY_,INDEX(Y_data,ROW(Y_нач)+QUOTIENT(n,nX),COLUMN(Y_нач)+MOD(n,nX)),"-")</f>
        <v>-</v>
      </c>
      <c r="W8" s="7" t="str">
        <f aca="false">IF(IF(numY_&lt;nY,QUOTIENT(n,nX),MOD(n,nX)+nY)=numY_,INDEX(Y_data,ROW(Y_нач)+QUOTIENT(n,nX),COLUMN(Y_нач)+MOD(n,nX)),"-")</f>
        <v>-</v>
      </c>
      <c r="X8" s="7" t="str">
        <f aca="false">IF(IF(numY_&lt;nY,QUOTIENT(n,nX),MOD(n,nX)+nY)=numY_,INDEX(Y_data,ROW(Y_нач)+QUOTIENT(n,nX),COLUMN(Y_нач)+MOD(n,nX)),"-")</f>
        <v>-</v>
      </c>
      <c r="Y8" s="7" t="str">
        <f aca="false">IF(IF(numY_&lt;nY,QUOTIENT(n,nX),MOD(n,nX)+nY)=numY_,INDEX(Y_data,ROW(Y_нач)+QUOTIENT(n,nX),COLUMN(Y_нач)+MOD(n,nX)),"-")</f>
        <v>-</v>
      </c>
    </row>
    <row r="9" customFormat="false" ht="12.8" hidden="false" customHeight="false" outlineLevel="0" collapsed="false">
      <c r="B9" s="7" t="n">
        <f aca="false">MIN(nXY-1,ROW()-ROW(X_Y_нач))</f>
        <v>6</v>
      </c>
      <c r="C9" s="7" t="n">
        <f aca="false">INDEX(X_data,ROW(X_нач)+QUOTIENT(n,nX),COLUMN(X_нач)+MOD(n,nX))</f>
        <v>4.75</v>
      </c>
      <c r="D9" s="7" t="n">
        <f aca="false">IF(IF(numY_&lt;nY,QUOTIENT(n,nX),MOD(n,nX)+nY)=numY_,INDEX(Y_data,ROW(Y_нач)+QUOTIENT(n,nX),COLUMN(Y_нач)+MOD(n,nX)),"-")</f>
        <v>4.03365992158452</v>
      </c>
      <c r="E9" s="7" t="str">
        <f aca="false">IF(IF(numY_&lt;nY,QUOTIENT(n,nX),MOD(n,nX)+nY)=numY_,INDEX(Y_data,ROW(Y_нач)+QUOTIENT(n,nX),COLUMN(Y_нач)+MOD(n,nX)),"-")</f>
        <v>-</v>
      </c>
      <c r="F9" s="7" t="str">
        <f aca="false">IF(IF(numY_&lt;nY,QUOTIENT(n,nX),MOD(n,nX)+nY)=numY_,INDEX(Y_data,ROW(Y_нач)+QUOTIENT(n,nX),COLUMN(Y_нач)+MOD(n,nX)),"-")</f>
        <v>-</v>
      </c>
      <c r="G9" s="7" t="str">
        <f aca="false">IF(IF(numY_&lt;nY,QUOTIENT(n,nX),MOD(n,nX)+nY)=numY_,INDEX(Y_data,ROW(Y_нач)+QUOTIENT(n,nX),COLUMN(Y_нач)+MOD(n,nX)),"-")</f>
        <v>-</v>
      </c>
      <c r="H9" s="7" t="str">
        <f aca="false">IF(IF(numY_&lt;nY,QUOTIENT(n,nX),MOD(n,nX)+nY)=numY_,INDEX(Y_data,ROW(Y_нач)+QUOTIENT(n,nX),COLUMN(Y_нач)+MOD(n,nX)),"-")</f>
        <v>-</v>
      </c>
      <c r="I9" s="7" t="str">
        <f aca="false">IF(IF(numY_&lt;nY,QUOTIENT(n,nX),MOD(n,nX)+nY)=numY_,INDEX(Y_data,ROW(Y_нач)+QUOTIENT(n,nX),COLUMN(Y_нач)+MOD(n,nX)),"-")</f>
        <v>-</v>
      </c>
      <c r="J9" s="7" t="str">
        <f aca="false">IF(IF(numY_&lt;nY,QUOTIENT(n,nX),MOD(n,nX)+nY)=numY_,INDEX(Y_data,ROW(Y_нач)+QUOTIENT(n,nX),COLUMN(Y_нач)+MOD(n,nX)),"-")</f>
        <v>-</v>
      </c>
      <c r="K9" s="7" t="str">
        <f aca="false">IF(IF(numY_&lt;nY,QUOTIENT(n,nX),MOD(n,nX)+nY)=numY_,INDEX(Y_data,ROW(Y_нач)+QUOTIENT(n,nX),COLUMN(Y_нач)+MOD(n,nX)),"-")</f>
        <v>-</v>
      </c>
      <c r="L9" s="7" t="str">
        <f aca="false">IF(IF(numY_&lt;nY,QUOTIENT(n,nX),MOD(n,nX)+nY)=numY_,INDEX(Y_data,ROW(Y_нач)+QUOTIENT(n,nX),COLUMN(Y_нач)+MOD(n,nX)),"-")</f>
        <v>-</v>
      </c>
      <c r="M9" s="7" t="str">
        <f aca="false">IF(IF(numY_&lt;nY,QUOTIENT(n,nX),MOD(n,nX)+nY)=numY_,INDEX(Y_data,ROW(Y_нач)+QUOTIENT(n,nX),COLUMN(Y_нач)+MOD(n,nX)),"-")</f>
        <v>-</v>
      </c>
      <c r="N9" s="7" t="str">
        <f aca="false">IF(IF(numY_&lt;nY,QUOTIENT(n,nX),MOD(n,nX)+nY)=numY_,INDEX(Y_data,ROW(Y_нач)+QUOTIENT(n,nX),COLUMN(Y_нач)+MOD(n,nX)),"-")</f>
        <v>-</v>
      </c>
      <c r="O9" s="7" t="str">
        <f aca="false">IF(IF(numY_&lt;nY,QUOTIENT(n,nX),MOD(n,nX)+nY)=numY_,INDEX(Y_data,ROW(Y_нач)+QUOTIENT(n,nX),COLUMN(Y_нач)+MOD(n,nX)),"-")</f>
        <v>-</v>
      </c>
      <c r="P9" s="7" t="str">
        <f aca="false">IF(IF(numY_&lt;nY,QUOTIENT(n,nX),MOD(n,nX)+nY)=numY_,INDEX(Y_data,ROW(Y_нач)+QUOTIENT(n,nX),COLUMN(Y_нач)+MOD(n,nX)),"-")</f>
        <v>-</v>
      </c>
      <c r="Q9" s="7" t="str">
        <f aca="false">IF(IF(numY_&lt;nY,QUOTIENT(n,nX),MOD(n,nX)+nY)=numY_,INDEX(Y_data,ROW(Y_нач)+QUOTIENT(n,nX),COLUMN(Y_нач)+MOD(n,nX)),"-")</f>
        <v>-</v>
      </c>
      <c r="R9" s="7" t="str">
        <f aca="false">IF(IF(numY_&lt;nY,QUOTIENT(n,nX),MOD(n,nX)+nY)=numY_,INDEX(Y_data,ROW(Y_нач)+QUOTIENT(n,nX),COLUMN(Y_нач)+MOD(n,nX)),"-")</f>
        <v>-</v>
      </c>
      <c r="S9" s="7" t="str">
        <f aca="false">IF(IF(numY_&lt;nY,QUOTIENT(n,nX),MOD(n,nX)+nY)=numY_,INDEX(Y_data,ROW(Y_нач)+QUOTIENT(n,nX),COLUMN(Y_нач)+MOD(n,nX)),"-")</f>
        <v>-</v>
      </c>
      <c r="T9" s="7" t="str">
        <f aca="false">IF(IF(numY_&lt;nY,QUOTIENT(n,nX),MOD(n,nX)+nY)=numY_,INDEX(Y_data,ROW(Y_нач)+QUOTIENT(n,nX),COLUMN(Y_нач)+MOD(n,nX)),"-")</f>
        <v>-</v>
      </c>
      <c r="U9" s="7" t="n">
        <f aca="false">IF(IF(numY_&lt;nY,QUOTIENT(n,nX),MOD(n,nX)+nY)=numY_,INDEX(Y_data,ROW(Y_нач)+QUOTIENT(n,nX),COLUMN(Y_нач)+MOD(n,nX)),"-")</f>
        <v>4.03365992158452</v>
      </c>
      <c r="V9" s="7" t="str">
        <f aca="false">IF(IF(numY_&lt;nY,QUOTIENT(n,nX),MOD(n,nX)+nY)=numY_,INDEX(Y_data,ROW(Y_нач)+QUOTIENT(n,nX),COLUMN(Y_нач)+MOD(n,nX)),"-")</f>
        <v>-</v>
      </c>
      <c r="W9" s="7" t="str">
        <f aca="false">IF(IF(numY_&lt;nY,QUOTIENT(n,nX),MOD(n,nX)+nY)=numY_,INDEX(Y_data,ROW(Y_нач)+QUOTIENT(n,nX),COLUMN(Y_нач)+MOD(n,nX)),"-")</f>
        <v>-</v>
      </c>
      <c r="X9" s="7" t="str">
        <f aca="false">IF(IF(numY_&lt;nY,QUOTIENT(n,nX),MOD(n,nX)+nY)=numY_,INDEX(Y_data,ROW(Y_нач)+QUOTIENT(n,nX),COLUMN(Y_нач)+MOD(n,nX)),"-")</f>
        <v>-</v>
      </c>
      <c r="Y9" s="7" t="str">
        <f aca="false">IF(IF(numY_&lt;nY,QUOTIENT(n,nX),MOD(n,nX)+nY)=numY_,INDEX(Y_data,ROW(Y_нач)+QUOTIENT(n,nX),COLUMN(Y_нач)+MOD(n,nX)),"-")</f>
        <v>-</v>
      </c>
    </row>
    <row r="10" customFormat="false" ht="12.8" hidden="false" customHeight="false" outlineLevel="0" collapsed="false">
      <c r="B10" s="7" t="n">
        <f aca="false">MIN(nXY-1,ROW()-ROW(X_Y_нач))</f>
        <v>7</v>
      </c>
      <c r="C10" s="7" t="n">
        <f aca="false">INDEX(X_data,ROW(X_нач)+QUOTIENT(n,nX),COLUMN(X_нач)+MOD(n,nX))</f>
        <v>5.75</v>
      </c>
      <c r="D10" s="7" t="n">
        <f aca="false">IF(IF(numY_&lt;nY,QUOTIENT(n,nX),MOD(n,nX)+nY)=numY_,INDEX(Y_data,ROW(Y_нач)+QUOTIENT(n,nX),COLUMN(Y_нач)+MOD(n,nX)),"-")</f>
        <v>3.84176500597722</v>
      </c>
      <c r="E10" s="7" t="str">
        <f aca="false">IF(IF(numY_&lt;nY,QUOTIENT(n,nX),MOD(n,nX)+nY)=numY_,INDEX(Y_data,ROW(Y_нач)+QUOTIENT(n,nX),COLUMN(Y_нач)+MOD(n,nX)),"-")</f>
        <v>-</v>
      </c>
      <c r="F10" s="7" t="str">
        <f aca="false">IF(IF(numY_&lt;nY,QUOTIENT(n,nX),MOD(n,nX)+nY)=numY_,INDEX(Y_data,ROW(Y_нач)+QUOTIENT(n,nX),COLUMN(Y_нач)+MOD(n,nX)),"-")</f>
        <v>-</v>
      </c>
      <c r="G10" s="7" t="str">
        <f aca="false">IF(IF(numY_&lt;nY,QUOTIENT(n,nX),MOD(n,nX)+nY)=numY_,INDEX(Y_data,ROW(Y_нач)+QUOTIENT(n,nX),COLUMN(Y_нач)+MOD(n,nX)),"-")</f>
        <v>-</v>
      </c>
      <c r="H10" s="7" t="str">
        <f aca="false">IF(IF(numY_&lt;nY,QUOTIENT(n,nX),MOD(n,nX)+nY)=numY_,INDEX(Y_data,ROW(Y_нач)+QUOTIENT(n,nX),COLUMN(Y_нач)+MOD(n,nX)),"-")</f>
        <v>-</v>
      </c>
      <c r="I10" s="7" t="str">
        <f aca="false">IF(IF(numY_&lt;nY,QUOTIENT(n,nX),MOD(n,nX)+nY)=numY_,INDEX(Y_data,ROW(Y_нач)+QUOTIENT(n,nX),COLUMN(Y_нач)+MOD(n,nX)),"-")</f>
        <v>-</v>
      </c>
      <c r="J10" s="7" t="str">
        <f aca="false">IF(IF(numY_&lt;nY,QUOTIENT(n,nX),MOD(n,nX)+nY)=numY_,INDEX(Y_data,ROW(Y_нач)+QUOTIENT(n,nX),COLUMN(Y_нач)+MOD(n,nX)),"-")</f>
        <v>-</v>
      </c>
      <c r="K10" s="7" t="str">
        <f aca="false">IF(IF(numY_&lt;nY,QUOTIENT(n,nX),MOD(n,nX)+nY)=numY_,INDEX(Y_data,ROW(Y_нач)+QUOTIENT(n,nX),COLUMN(Y_нач)+MOD(n,nX)),"-")</f>
        <v>-</v>
      </c>
      <c r="L10" s="7" t="str">
        <f aca="false">IF(IF(numY_&lt;nY,QUOTIENT(n,nX),MOD(n,nX)+nY)=numY_,INDEX(Y_data,ROW(Y_нач)+QUOTIENT(n,nX),COLUMN(Y_нач)+MOD(n,nX)),"-")</f>
        <v>-</v>
      </c>
      <c r="M10" s="7" t="str">
        <f aca="false">IF(IF(numY_&lt;nY,QUOTIENT(n,nX),MOD(n,nX)+nY)=numY_,INDEX(Y_data,ROW(Y_нач)+QUOTIENT(n,nX),COLUMN(Y_нач)+MOD(n,nX)),"-")</f>
        <v>-</v>
      </c>
      <c r="N10" s="7" t="str">
        <f aca="false">IF(IF(numY_&lt;nY,QUOTIENT(n,nX),MOD(n,nX)+nY)=numY_,INDEX(Y_data,ROW(Y_нач)+QUOTIENT(n,nX),COLUMN(Y_нач)+MOD(n,nX)),"-")</f>
        <v>-</v>
      </c>
      <c r="O10" s="7" t="str">
        <f aca="false">IF(IF(numY_&lt;nY,QUOTIENT(n,nX),MOD(n,nX)+nY)=numY_,INDEX(Y_data,ROW(Y_нач)+QUOTIENT(n,nX),COLUMN(Y_нач)+MOD(n,nX)),"-")</f>
        <v>-</v>
      </c>
      <c r="P10" s="7" t="str">
        <f aca="false">IF(IF(numY_&lt;nY,QUOTIENT(n,nX),MOD(n,nX)+nY)=numY_,INDEX(Y_data,ROW(Y_нач)+QUOTIENT(n,nX),COLUMN(Y_нач)+MOD(n,nX)),"-")</f>
        <v>-</v>
      </c>
      <c r="Q10" s="7" t="str">
        <f aca="false">IF(IF(numY_&lt;nY,QUOTIENT(n,nX),MOD(n,nX)+nY)=numY_,INDEX(Y_data,ROW(Y_нач)+QUOTIENT(n,nX),COLUMN(Y_нач)+MOD(n,nX)),"-")</f>
        <v>-</v>
      </c>
      <c r="R10" s="7" t="str">
        <f aca="false">IF(IF(numY_&lt;nY,QUOTIENT(n,nX),MOD(n,nX)+nY)=numY_,INDEX(Y_data,ROW(Y_нач)+QUOTIENT(n,nX),COLUMN(Y_нач)+MOD(n,nX)),"-")</f>
        <v>-</v>
      </c>
      <c r="S10" s="7" t="str">
        <f aca="false">IF(IF(numY_&lt;nY,QUOTIENT(n,nX),MOD(n,nX)+nY)=numY_,INDEX(Y_data,ROW(Y_нач)+QUOTIENT(n,nX),COLUMN(Y_нач)+MOD(n,nX)),"-")</f>
        <v>-</v>
      </c>
      <c r="T10" s="7" t="str">
        <f aca="false">IF(IF(numY_&lt;nY,QUOTIENT(n,nX),MOD(n,nX)+nY)=numY_,INDEX(Y_data,ROW(Y_нач)+QUOTIENT(n,nX),COLUMN(Y_нач)+MOD(n,nX)),"-")</f>
        <v>-</v>
      </c>
      <c r="U10" s="7" t="str">
        <f aca="false">IF(IF(numY_&lt;nY,QUOTIENT(n,nX),MOD(n,nX)+nY)=numY_,INDEX(Y_data,ROW(Y_нач)+QUOTIENT(n,nX),COLUMN(Y_нач)+MOD(n,nX)),"-")</f>
        <v>-</v>
      </c>
      <c r="V10" s="7" t="n">
        <f aca="false">IF(IF(numY_&lt;nY,QUOTIENT(n,nX),MOD(n,nX)+nY)=numY_,INDEX(Y_data,ROW(Y_нач)+QUOTIENT(n,nX),COLUMN(Y_нач)+MOD(n,nX)),"-")</f>
        <v>3.84176500597722</v>
      </c>
      <c r="W10" s="7" t="str">
        <f aca="false">IF(IF(numY_&lt;nY,QUOTIENT(n,nX),MOD(n,nX)+nY)=numY_,INDEX(Y_data,ROW(Y_нач)+QUOTIENT(n,nX),COLUMN(Y_нач)+MOD(n,nX)),"-")</f>
        <v>-</v>
      </c>
      <c r="X10" s="7" t="str">
        <f aca="false">IF(IF(numY_&lt;nY,QUOTIENT(n,nX),MOD(n,nX)+nY)=numY_,INDEX(Y_data,ROW(Y_нач)+QUOTIENT(n,nX),COLUMN(Y_нач)+MOD(n,nX)),"-")</f>
        <v>-</v>
      </c>
      <c r="Y10" s="7" t="str">
        <f aca="false">IF(IF(numY_&lt;nY,QUOTIENT(n,nX),MOD(n,nX)+nY)=numY_,INDEX(Y_data,ROW(Y_нач)+QUOTIENT(n,nX),COLUMN(Y_нач)+MOD(n,nX)),"-")</f>
        <v>-</v>
      </c>
    </row>
    <row r="11" customFormat="false" ht="12.8" hidden="false" customHeight="false" outlineLevel="0" collapsed="false">
      <c r="B11" s="7" t="n">
        <f aca="false">MIN(nXY-1,ROW()-ROW(X_Y_нач))</f>
        <v>8</v>
      </c>
      <c r="C11" s="7" t="n">
        <f aca="false">INDEX(X_data,ROW(X_нач)+QUOTIENT(n,nX),COLUMN(X_нач)+MOD(n,nX))</f>
        <v>6.75</v>
      </c>
      <c r="D11" s="7" t="n">
        <f aca="false">IF(IF(numY_&lt;nY,QUOTIENT(n,nX),MOD(n,nX)+nY)=numY_,INDEX(Y_data,ROW(Y_нач)+QUOTIENT(n,nX),COLUMN(Y_нач)+MOD(n,nX)),"-")</f>
        <v>3.52809711607934</v>
      </c>
      <c r="E11" s="7" t="str">
        <f aca="false">IF(IF(numY_&lt;nY,QUOTIENT(n,nX),MOD(n,nX)+nY)=numY_,INDEX(Y_data,ROW(Y_нач)+QUOTIENT(n,nX),COLUMN(Y_нач)+MOD(n,nX)),"-")</f>
        <v>-</v>
      </c>
      <c r="F11" s="7" t="str">
        <f aca="false">IF(IF(numY_&lt;nY,QUOTIENT(n,nX),MOD(n,nX)+nY)=numY_,INDEX(Y_data,ROW(Y_нач)+QUOTIENT(n,nX),COLUMN(Y_нач)+MOD(n,nX)),"-")</f>
        <v>-</v>
      </c>
      <c r="G11" s="7" t="str">
        <f aca="false">IF(IF(numY_&lt;nY,QUOTIENT(n,nX),MOD(n,nX)+nY)=numY_,INDEX(Y_data,ROW(Y_нач)+QUOTIENT(n,nX),COLUMN(Y_нач)+MOD(n,nX)),"-")</f>
        <v>-</v>
      </c>
      <c r="H11" s="7" t="str">
        <f aca="false">IF(IF(numY_&lt;nY,QUOTIENT(n,nX),MOD(n,nX)+nY)=numY_,INDEX(Y_data,ROW(Y_нач)+QUOTIENT(n,nX),COLUMN(Y_нач)+MOD(n,nX)),"-")</f>
        <v>-</v>
      </c>
      <c r="I11" s="7" t="str">
        <f aca="false">IF(IF(numY_&lt;nY,QUOTIENT(n,nX),MOD(n,nX)+nY)=numY_,INDEX(Y_data,ROW(Y_нач)+QUOTIENT(n,nX),COLUMN(Y_нач)+MOD(n,nX)),"-")</f>
        <v>-</v>
      </c>
      <c r="J11" s="7" t="str">
        <f aca="false">IF(IF(numY_&lt;nY,QUOTIENT(n,nX),MOD(n,nX)+nY)=numY_,INDEX(Y_data,ROW(Y_нач)+QUOTIENT(n,nX),COLUMN(Y_нач)+MOD(n,nX)),"-")</f>
        <v>-</v>
      </c>
      <c r="K11" s="7" t="str">
        <f aca="false">IF(IF(numY_&lt;nY,QUOTIENT(n,nX),MOD(n,nX)+nY)=numY_,INDEX(Y_data,ROW(Y_нач)+QUOTIENT(n,nX),COLUMN(Y_нач)+MOD(n,nX)),"-")</f>
        <v>-</v>
      </c>
      <c r="L11" s="7" t="str">
        <f aca="false">IF(IF(numY_&lt;nY,QUOTIENT(n,nX),MOD(n,nX)+nY)=numY_,INDEX(Y_data,ROW(Y_нач)+QUOTIENT(n,nX),COLUMN(Y_нач)+MOD(n,nX)),"-")</f>
        <v>-</v>
      </c>
      <c r="M11" s="7" t="str">
        <f aca="false">IF(IF(numY_&lt;nY,QUOTIENT(n,nX),MOD(n,nX)+nY)=numY_,INDEX(Y_data,ROW(Y_нач)+QUOTIENT(n,nX),COLUMN(Y_нач)+MOD(n,nX)),"-")</f>
        <v>-</v>
      </c>
      <c r="N11" s="7" t="str">
        <f aca="false">IF(IF(numY_&lt;nY,QUOTIENT(n,nX),MOD(n,nX)+nY)=numY_,INDEX(Y_data,ROW(Y_нач)+QUOTIENT(n,nX),COLUMN(Y_нач)+MOD(n,nX)),"-")</f>
        <v>-</v>
      </c>
      <c r="O11" s="7" t="str">
        <f aca="false">IF(IF(numY_&lt;nY,QUOTIENT(n,nX),MOD(n,nX)+nY)=numY_,INDEX(Y_data,ROW(Y_нач)+QUOTIENT(n,nX),COLUMN(Y_нач)+MOD(n,nX)),"-")</f>
        <v>-</v>
      </c>
      <c r="P11" s="7" t="str">
        <f aca="false">IF(IF(numY_&lt;nY,QUOTIENT(n,nX),MOD(n,nX)+nY)=numY_,INDEX(Y_data,ROW(Y_нач)+QUOTIENT(n,nX),COLUMN(Y_нач)+MOD(n,nX)),"-")</f>
        <v>-</v>
      </c>
      <c r="Q11" s="7" t="str">
        <f aca="false">IF(IF(numY_&lt;nY,QUOTIENT(n,nX),MOD(n,nX)+nY)=numY_,INDEX(Y_data,ROW(Y_нач)+QUOTIENT(n,nX),COLUMN(Y_нач)+MOD(n,nX)),"-")</f>
        <v>-</v>
      </c>
      <c r="R11" s="7" t="str">
        <f aca="false">IF(IF(numY_&lt;nY,QUOTIENT(n,nX),MOD(n,nX)+nY)=numY_,INDEX(Y_data,ROW(Y_нач)+QUOTIENT(n,nX),COLUMN(Y_нач)+MOD(n,nX)),"-")</f>
        <v>-</v>
      </c>
      <c r="S11" s="7" t="str">
        <f aca="false">IF(IF(numY_&lt;nY,QUOTIENT(n,nX),MOD(n,nX)+nY)=numY_,INDEX(Y_data,ROW(Y_нач)+QUOTIENT(n,nX),COLUMN(Y_нач)+MOD(n,nX)),"-")</f>
        <v>-</v>
      </c>
      <c r="T11" s="7" t="str">
        <f aca="false">IF(IF(numY_&lt;nY,QUOTIENT(n,nX),MOD(n,nX)+nY)=numY_,INDEX(Y_data,ROW(Y_нач)+QUOTIENT(n,nX),COLUMN(Y_нач)+MOD(n,nX)),"-")</f>
        <v>-</v>
      </c>
      <c r="U11" s="7" t="str">
        <f aca="false">IF(IF(numY_&lt;nY,QUOTIENT(n,nX),MOD(n,nX)+nY)=numY_,INDEX(Y_data,ROW(Y_нач)+QUOTIENT(n,nX),COLUMN(Y_нач)+MOD(n,nX)),"-")</f>
        <v>-</v>
      </c>
      <c r="V11" s="7" t="str">
        <f aca="false">IF(IF(numY_&lt;nY,QUOTIENT(n,nX),MOD(n,nX)+nY)=numY_,INDEX(Y_data,ROW(Y_нач)+QUOTIENT(n,nX),COLUMN(Y_нач)+MOD(n,nX)),"-")</f>
        <v>-</v>
      </c>
      <c r="W11" s="7" t="n">
        <f aca="false">IF(IF(numY_&lt;nY,QUOTIENT(n,nX),MOD(n,nX)+nY)=numY_,INDEX(Y_data,ROW(Y_нач)+QUOTIENT(n,nX),COLUMN(Y_нач)+MOD(n,nX)),"-")</f>
        <v>3.52809711607934</v>
      </c>
      <c r="X11" s="7" t="str">
        <f aca="false">IF(IF(numY_&lt;nY,QUOTIENT(n,nX),MOD(n,nX)+nY)=numY_,INDEX(Y_data,ROW(Y_нач)+QUOTIENT(n,nX),COLUMN(Y_нач)+MOD(n,nX)),"-")</f>
        <v>-</v>
      </c>
      <c r="Y11" s="7" t="str">
        <f aca="false">IF(IF(numY_&lt;nY,QUOTIENT(n,nX),MOD(n,nX)+nY)=numY_,INDEX(Y_data,ROW(Y_нач)+QUOTIENT(n,nX),COLUMN(Y_нач)+MOD(n,nX)),"-")</f>
        <v>-</v>
      </c>
    </row>
    <row r="12" customFormat="false" ht="12.8" hidden="false" customHeight="false" outlineLevel="0" collapsed="false">
      <c r="B12" s="7" t="n">
        <f aca="false">MIN(nXY-1,ROW()-ROW(X_Y_нач))</f>
        <v>9</v>
      </c>
      <c r="C12" s="7" t="n">
        <f aca="false">INDEX(X_data,ROW(X_нач)+QUOTIENT(n,nX),COLUMN(X_нач)+MOD(n,nX))</f>
        <v>7.75</v>
      </c>
      <c r="D12" s="7" t="n">
        <f aca="false">IF(IF(numY_&lt;nY,QUOTIENT(n,nX),MOD(n,nX)+nY)=numY_,INDEX(Y_data,ROW(Y_нач)+QUOTIENT(n,nX),COLUMN(Y_нач)+MOD(n,nX)),"-")</f>
        <v>3.14798809731518</v>
      </c>
      <c r="E12" s="7" t="str">
        <f aca="false">IF(IF(numY_&lt;nY,QUOTIENT(n,nX),MOD(n,nX)+nY)=numY_,INDEX(Y_data,ROW(Y_нач)+QUOTIENT(n,nX),COLUMN(Y_нач)+MOD(n,nX)),"-")</f>
        <v>-</v>
      </c>
      <c r="F12" s="7" t="str">
        <f aca="false">IF(IF(numY_&lt;nY,QUOTIENT(n,nX),MOD(n,nX)+nY)=numY_,INDEX(Y_data,ROW(Y_нач)+QUOTIENT(n,nX),COLUMN(Y_нач)+MOD(n,nX)),"-")</f>
        <v>-</v>
      </c>
      <c r="G12" s="7" t="str">
        <f aca="false">IF(IF(numY_&lt;nY,QUOTIENT(n,nX),MOD(n,nX)+nY)=numY_,INDEX(Y_data,ROW(Y_нач)+QUOTIENT(n,nX),COLUMN(Y_нач)+MOD(n,nX)),"-")</f>
        <v>-</v>
      </c>
      <c r="H12" s="7" t="str">
        <f aca="false">IF(IF(numY_&lt;nY,QUOTIENT(n,nX),MOD(n,nX)+nY)=numY_,INDEX(Y_data,ROW(Y_нач)+QUOTIENT(n,nX),COLUMN(Y_нач)+MOD(n,nX)),"-")</f>
        <v>-</v>
      </c>
      <c r="I12" s="7" t="str">
        <f aca="false">IF(IF(numY_&lt;nY,QUOTIENT(n,nX),MOD(n,nX)+nY)=numY_,INDEX(Y_data,ROW(Y_нач)+QUOTIENT(n,nX),COLUMN(Y_нач)+MOD(n,nX)),"-")</f>
        <v>-</v>
      </c>
      <c r="J12" s="7" t="str">
        <f aca="false">IF(IF(numY_&lt;nY,QUOTIENT(n,nX),MOD(n,nX)+nY)=numY_,INDEX(Y_data,ROW(Y_нач)+QUOTIENT(n,nX),COLUMN(Y_нач)+MOD(n,nX)),"-")</f>
        <v>-</v>
      </c>
      <c r="K12" s="7" t="str">
        <f aca="false">IF(IF(numY_&lt;nY,QUOTIENT(n,nX),MOD(n,nX)+nY)=numY_,INDEX(Y_data,ROW(Y_нач)+QUOTIENT(n,nX),COLUMN(Y_нач)+MOD(n,nX)),"-")</f>
        <v>-</v>
      </c>
      <c r="L12" s="7" t="str">
        <f aca="false">IF(IF(numY_&lt;nY,QUOTIENT(n,nX),MOD(n,nX)+nY)=numY_,INDEX(Y_data,ROW(Y_нач)+QUOTIENT(n,nX),COLUMN(Y_нач)+MOD(n,nX)),"-")</f>
        <v>-</v>
      </c>
      <c r="M12" s="7" t="str">
        <f aca="false">IF(IF(numY_&lt;nY,QUOTIENT(n,nX),MOD(n,nX)+nY)=numY_,INDEX(Y_data,ROW(Y_нач)+QUOTIENT(n,nX),COLUMN(Y_нач)+MOD(n,nX)),"-")</f>
        <v>-</v>
      </c>
      <c r="N12" s="7" t="str">
        <f aca="false">IF(IF(numY_&lt;nY,QUOTIENT(n,nX),MOD(n,nX)+nY)=numY_,INDEX(Y_data,ROW(Y_нач)+QUOTIENT(n,nX),COLUMN(Y_нач)+MOD(n,nX)),"-")</f>
        <v>-</v>
      </c>
      <c r="O12" s="7" t="str">
        <f aca="false">IF(IF(numY_&lt;nY,QUOTIENT(n,nX),MOD(n,nX)+nY)=numY_,INDEX(Y_data,ROW(Y_нач)+QUOTIENT(n,nX),COLUMN(Y_нач)+MOD(n,nX)),"-")</f>
        <v>-</v>
      </c>
      <c r="P12" s="7" t="str">
        <f aca="false">IF(IF(numY_&lt;nY,QUOTIENT(n,nX),MOD(n,nX)+nY)=numY_,INDEX(Y_data,ROW(Y_нач)+QUOTIENT(n,nX),COLUMN(Y_нач)+MOD(n,nX)),"-")</f>
        <v>-</v>
      </c>
      <c r="Q12" s="7" t="str">
        <f aca="false">IF(IF(numY_&lt;nY,QUOTIENT(n,nX),MOD(n,nX)+nY)=numY_,INDEX(Y_data,ROW(Y_нач)+QUOTIENT(n,nX),COLUMN(Y_нач)+MOD(n,nX)),"-")</f>
        <v>-</v>
      </c>
      <c r="R12" s="7" t="str">
        <f aca="false">IF(IF(numY_&lt;nY,QUOTIENT(n,nX),MOD(n,nX)+nY)=numY_,INDEX(Y_data,ROW(Y_нач)+QUOTIENT(n,nX),COLUMN(Y_нач)+MOD(n,nX)),"-")</f>
        <v>-</v>
      </c>
      <c r="S12" s="7" t="str">
        <f aca="false">IF(IF(numY_&lt;nY,QUOTIENT(n,nX),MOD(n,nX)+nY)=numY_,INDEX(Y_data,ROW(Y_нач)+QUOTIENT(n,nX),COLUMN(Y_нач)+MOD(n,nX)),"-")</f>
        <v>-</v>
      </c>
      <c r="T12" s="7" t="str">
        <f aca="false">IF(IF(numY_&lt;nY,QUOTIENT(n,nX),MOD(n,nX)+nY)=numY_,INDEX(Y_data,ROW(Y_нач)+QUOTIENT(n,nX),COLUMN(Y_нач)+MOD(n,nX)),"-")</f>
        <v>-</v>
      </c>
      <c r="U12" s="7" t="str">
        <f aca="false">IF(IF(numY_&lt;nY,QUOTIENT(n,nX),MOD(n,nX)+nY)=numY_,INDEX(Y_data,ROW(Y_нач)+QUOTIENT(n,nX),COLUMN(Y_нач)+MOD(n,nX)),"-")</f>
        <v>-</v>
      </c>
      <c r="V12" s="7" t="str">
        <f aca="false">IF(IF(numY_&lt;nY,QUOTIENT(n,nX),MOD(n,nX)+nY)=numY_,INDEX(Y_data,ROW(Y_нач)+QUOTIENT(n,nX),COLUMN(Y_нач)+MOD(n,nX)),"-")</f>
        <v>-</v>
      </c>
      <c r="W12" s="7" t="str">
        <f aca="false">IF(IF(numY_&lt;nY,QUOTIENT(n,nX),MOD(n,nX)+nY)=numY_,INDEX(Y_data,ROW(Y_нач)+QUOTIENT(n,nX),COLUMN(Y_нач)+MOD(n,nX)),"-")</f>
        <v>-</v>
      </c>
      <c r="X12" s="7" t="n">
        <f aca="false">IF(IF(numY_&lt;nY,QUOTIENT(n,nX),MOD(n,nX)+nY)=numY_,INDEX(Y_data,ROW(Y_нач)+QUOTIENT(n,nX),COLUMN(Y_нач)+MOD(n,nX)),"-")</f>
        <v>3.14798809731518</v>
      </c>
      <c r="Y12" s="7" t="str">
        <f aca="false">IF(IF(numY_&lt;nY,QUOTIENT(n,nX),MOD(n,nX)+nY)=numY_,INDEX(Y_data,ROW(Y_нач)+QUOTIENT(n,nX),COLUMN(Y_нач)+MOD(n,nX)),"-")</f>
        <v>-</v>
      </c>
    </row>
    <row r="13" customFormat="false" ht="12.8" hidden="false" customHeight="false" outlineLevel="0" collapsed="false">
      <c r="B13" s="7" t="n">
        <f aca="false">MIN(nXY-1,ROW()-ROW(X_Y_нач))</f>
        <v>10</v>
      </c>
      <c r="C13" s="7" t="n">
        <f aca="false">INDEX(X_data,ROW(X_нач)+QUOTIENT(n,nX),COLUMN(X_нач)+MOD(n,nX))</f>
        <v>8.75</v>
      </c>
      <c r="D13" s="7" t="n">
        <f aca="false">IF(IF(numY_&lt;nY,QUOTIENT(n,nX),MOD(n,nX)+nY)=numY_,INDEX(Y_data,ROW(Y_нач)+QUOTIENT(n,nX),COLUMN(Y_нач)+MOD(n,nX)),"-")</f>
        <v>2.8332382059367</v>
      </c>
      <c r="E13" s="7" t="str">
        <f aca="false">IF(IF(numY_&lt;nY,QUOTIENT(n,nX),MOD(n,nX)+nY)=numY_,INDEX(Y_data,ROW(Y_нач)+QUOTIENT(n,nX),COLUMN(Y_нач)+MOD(n,nX)),"-")</f>
        <v>-</v>
      </c>
      <c r="F13" s="7" t="str">
        <f aca="false">IF(IF(numY_&lt;nY,QUOTIENT(n,nX),MOD(n,nX)+nY)=numY_,INDEX(Y_data,ROW(Y_нач)+QUOTIENT(n,nX),COLUMN(Y_нач)+MOD(n,nX)),"-")</f>
        <v>-</v>
      </c>
      <c r="G13" s="7" t="str">
        <f aca="false">IF(IF(numY_&lt;nY,QUOTIENT(n,nX),MOD(n,nX)+nY)=numY_,INDEX(Y_data,ROW(Y_нач)+QUOTIENT(n,nX),COLUMN(Y_нач)+MOD(n,nX)),"-")</f>
        <v>-</v>
      </c>
      <c r="H13" s="7" t="str">
        <f aca="false">IF(IF(numY_&lt;nY,QUOTIENT(n,nX),MOD(n,nX)+nY)=numY_,INDEX(Y_data,ROW(Y_нач)+QUOTIENT(n,nX),COLUMN(Y_нач)+MOD(n,nX)),"-")</f>
        <v>-</v>
      </c>
      <c r="I13" s="7" t="str">
        <f aca="false">IF(IF(numY_&lt;nY,QUOTIENT(n,nX),MOD(n,nX)+nY)=numY_,INDEX(Y_data,ROW(Y_нач)+QUOTIENT(n,nX),COLUMN(Y_нач)+MOD(n,nX)),"-")</f>
        <v>-</v>
      </c>
      <c r="J13" s="7" t="str">
        <f aca="false">IF(IF(numY_&lt;nY,QUOTIENT(n,nX),MOD(n,nX)+nY)=numY_,INDEX(Y_data,ROW(Y_нач)+QUOTIENT(n,nX),COLUMN(Y_нач)+MOD(n,nX)),"-")</f>
        <v>-</v>
      </c>
      <c r="K13" s="7" t="str">
        <f aca="false">IF(IF(numY_&lt;nY,QUOTIENT(n,nX),MOD(n,nX)+nY)=numY_,INDEX(Y_data,ROW(Y_нач)+QUOTIENT(n,nX),COLUMN(Y_нач)+MOD(n,nX)),"-")</f>
        <v>-</v>
      </c>
      <c r="L13" s="7" t="str">
        <f aca="false">IF(IF(numY_&lt;nY,QUOTIENT(n,nX),MOD(n,nX)+nY)=numY_,INDEX(Y_data,ROW(Y_нач)+QUOTIENT(n,nX),COLUMN(Y_нач)+MOD(n,nX)),"-")</f>
        <v>-</v>
      </c>
      <c r="M13" s="7" t="str">
        <f aca="false">IF(IF(numY_&lt;nY,QUOTIENT(n,nX),MOD(n,nX)+nY)=numY_,INDEX(Y_data,ROW(Y_нач)+QUOTIENT(n,nX),COLUMN(Y_нач)+MOD(n,nX)),"-")</f>
        <v>-</v>
      </c>
      <c r="N13" s="7" t="str">
        <f aca="false">IF(IF(numY_&lt;nY,QUOTIENT(n,nX),MOD(n,nX)+nY)=numY_,INDEX(Y_data,ROW(Y_нач)+QUOTIENT(n,nX),COLUMN(Y_нач)+MOD(n,nX)),"-")</f>
        <v>-</v>
      </c>
      <c r="O13" s="7" t="str">
        <f aca="false">IF(IF(numY_&lt;nY,QUOTIENT(n,nX),MOD(n,nX)+nY)=numY_,INDEX(Y_data,ROW(Y_нач)+QUOTIENT(n,nX),COLUMN(Y_нач)+MOD(n,nX)),"-")</f>
        <v>-</v>
      </c>
      <c r="P13" s="7" t="str">
        <f aca="false">IF(IF(numY_&lt;nY,QUOTIENT(n,nX),MOD(n,nX)+nY)=numY_,INDEX(Y_data,ROW(Y_нач)+QUOTIENT(n,nX),COLUMN(Y_нач)+MOD(n,nX)),"-")</f>
        <v>-</v>
      </c>
      <c r="Q13" s="7" t="str">
        <f aca="false">IF(IF(numY_&lt;nY,QUOTIENT(n,nX),MOD(n,nX)+nY)=numY_,INDEX(Y_data,ROW(Y_нач)+QUOTIENT(n,nX),COLUMN(Y_нач)+MOD(n,nX)),"-")</f>
        <v>-</v>
      </c>
      <c r="R13" s="7" t="str">
        <f aca="false">IF(IF(numY_&lt;nY,QUOTIENT(n,nX),MOD(n,nX)+nY)=numY_,INDEX(Y_data,ROW(Y_нач)+QUOTIENT(n,nX),COLUMN(Y_нач)+MOD(n,nX)),"-")</f>
        <v>-</v>
      </c>
      <c r="S13" s="7" t="str">
        <f aca="false">IF(IF(numY_&lt;nY,QUOTIENT(n,nX),MOD(n,nX)+nY)=numY_,INDEX(Y_data,ROW(Y_нач)+QUOTIENT(n,nX),COLUMN(Y_нач)+MOD(n,nX)),"-")</f>
        <v>-</v>
      </c>
      <c r="T13" s="7" t="str">
        <f aca="false">IF(IF(numY_&lt;nY,QUOTIENT(n,nX),MOD(n,nX)+nY)=numY_,INDEX(Y_data,ROW(Y_нач)+QUOTIENT(n,nX),COLUMN(Y_нач)+MOD(n,nX)),"-")</f>
        <v>-</v>
      </c>
      <c r="U13" s="7" t="str">
        <f aca="false">IF(IF(numY_&lt;nY,QUOTIENT(n,nX),MOD(n,nX)+nY)=numY_,INDEX(Y_data,ROW(Y_нач)+QUOTIENT(n,nX),COLUMN(Y_нач)+MOD(n,nX)),"-")</f>
        <v>-</v>
      </c>
      <c r="V13" s="7" t="str">
        <f aca="false">IF(IF(numY_&lt;nY,QUOTIENT(n,nX),MOD(n,nX)+nY)=numY_,INDEX(Y_data,ROW(Y_нач)+QUOTIENT(n,nX),COLUMN(Y_нач)+MOD(n,nX)),"-")</f>
        <v>-</v>
      </c>
      <c r="W13" s="7" t="str">
        <f aca="false">IF(IF(numY_&lt;nY,QUOTIENT(n,nX),MOD(n,nX)+nY)=numY_,INDEX(Y_data,ROW(Y_нач)+QUOTIENT(n,nX),COLUMN(Y_нач)+MOD(n,nX)),"-")</f>
        <v>-</v>
      </c>
      <c r="X13" s="7" t="str">
        <f aca="false">IF(IF(numY_&lt;nY,QUOTIENT(n,nX),MOD(n,nX)+nY)=numY_,INDEX(Y_data,ROW(Y_нач)+QUOTIENT(n,nX),COLUMN(Y_нач)+MOD(n,nX)),"-")</f>
        <v>-</v>
      </c>
      <c r="Y13" s="7" t="n">
        <f aca="false">IF(IF(numY_&lt;nY,QUOTIENT(n,nX),MOD(n,nX)+nY)=numY_,INDEX(Y_data,ROW(Y_нач)+QUOTIENT(n,nX),COLUMN(Y_нач)+MOD(n,nX)),"-")</f>
        <v>2.8332382059367</v>
      </c>
    </row>
    <row r="14" customFormat="false" ht="12.8" hidden="false" customHeight="false" outlineLevel="0" collapsed="false">
      <c r="A14" s="23"/>
      <c r="B14" s="7" t="n">
        <f aca="false">MIN(nXY-1,ROW()-ROW(X_Y_нач))</f>
        <v>11</v>
      </c>
      <c r="C14" s="7" t="n">
        <f aca="false">INDEX(X_data,ROW(X_нач)+QUOTIENT(n,nX),COLUMN(X_нач)+MOD(n,nX))</f>
        <v>-2</v>
      </c>
      <c r="D14" s="7" t="str">
        <f aca="false">IF(IF(numY_&lt;nY,QUOTIENT(n,nX),MOD(n,nX)+nY)=numY_,INDEX(Y_data,ROW(Y_нач)+QUOTIENT(n,nX),COLUMN(Y_нач)+MOD(n,nX)),"-")</f>
        <v>-</v>
      </c>
      <c r="E14" s="7" t="n">
        <f aca="false">IF(IF(numY_&lt;nY,QUOTIENT(n,nX),MOD(n,nX)+nY)=numY_,INDEX(Y_data,ROW(Y_нач)+QUOTIENT(n,nX),COLUMN(Y_нач)+MOD(n,nX)),"-")</f>
        <v>3.04371801995456</v>
      </c>
      <c r="F14" s="7" t="str">
        <f aca="false">IF(IF(numY_&lt;nY,QUOTIENT(n,nX),MOD(n,nX)+nY)=numY_,INDEX(Y_data,ROW(Y_нач)+QUOTIENT(n,nX),COLUMN(Y_нач)+MOD(n,nX)),"-")</f>
        <v>-</v>
      </c>
      <c r="G14" s="7" t="str">
        <f aca="false">IF(IF(numY_&lt;nY,QUOTIENT(n,nX),MOD(n,nX)+nY)=numY_,INDEX(Y_data,ROW(Y_нач)+QUOTIENT(n,nX),COLUMN(Y_нач)+MOD(n,nX)),"-")</f>
        <v>-</v>
      </c>
      <c r="H14" s="7" t="str">
        <f aca="false">IF(IF(numY_&lt;nY,QUOTIENT(n,nX),MOD(n,nX)+nY)=numY_,INDEX(Y_data,ROW(Y_нач)+QUOTIENT(n,nX),COLUMN(Y_нач)+MOD(n,nX)),"-")</f>
        <v>-</v>
      </c>
      <c r="I14" s="7" t="str">
        <f aca="false">IF(IF(numY_&lt;nY,QUOTIENT(n,nX),MOD(n,nX)+nY)=numY_,INDEX(Y_data,ROW(Y_нач)+QUOTIENT(n,nX),COLUMN(Y_нач)+MOD(n,nX)),"-")</f>
        <v>-</v>
      </c>
      <c r="J14" s="7" t="str">
        <f aca="false">IF(IF(numY_&lt;nY,QUOTIENT(n,nX),MOD(n,nX)+nY)=numY_,INDEX(Y_data,ROW(Y_нач)+QUOTIENT(n,nX),COLUMN(Y_нач)+MOD(n,nX)),"-")</f>
        <v>-</v>
      </c>
      <c r="K14" s="7" t="str">
        <f aca="false">IF(IF(numY_&lt;nY,QUOTIENT(n,nX),MOD(n,nX)+nY)=numY_,INDEX(Y_data,ROW(Y_нач)+QUOTIENT(n,nX),COLUMN(Y_нач)+MOD(n,nX)),"-")</f>
        <v>-</v>
      </c>
      <c r="L14" s="7" t="str">
        <f aca="false">IF(IF(numY_&lt;nY,QUOTIENT(n,nX),MOD(n,nX)+nY)=numY_,INDEX(Y_data,ROW(Y_нач)+QUOTIENT(n,nX),COLUMN(Y_нач)+MOD(n,nX)),"-")</f>
        <v>-</v>
      </c>
      <c r="M14" s="7" t="str">
        <f aca="false">IF(IF(numY_&lt;nY,QUOTIENT(n,nX),MOD(n,nX)+nY)=numY_,INDEX(Y_data,ROW(Y_нач)+QUOTIENT(n,nX),COLUMN(Y_нач)+MOD(n,nX)),"-")</f>
        <v>-</v>
      </c>
      <c r="N14" s="7" t="str">
        <f aca="false">IF(IF(numY_&lt;nY,QUOTIENT(n,nX),MOD(n,nX)+nY)=numY_,INDEX(Y_data,ROW(Y_нач)+QUOTIENT(n,nX),COLUMN(Y_нач)+MOD(n,nX)),"-")</f>
        <v>-</v>
      </c>
      <c r="O14" s="7" t="n">
        <f aca="false">IF(IF(numY_&lt;nY,QUOTIENT(n,nX),MOD(n,nX)+nY)=numY_,INDEX(Y_data,ROW(Y_нач)+QUOTIENT(n,nX),COLUMN(Y_нач)+MOD(n,nX)),"-")</f>
        <v>3.04371801995456</v>
      </c>
      <c r="P14" s="7" t="str">
        <f aca="false">IF(IF(numY_&lt;nY,QUOTIENT(n,nX),MOD(n,nX)+nY)=numY_,INDEX(Y_data,ROW(Y_нач)+QUOTIENT(n,nX),COLUMN(Y_нач)+MOD(n,nX)),"-")</f>
        <v>-</v>
      </c>
      <c r="Q14" s="7" t="str">
        <f aca="false">IF(IF(numY_&lt;nY,QUOTIENT(n,nX),MOD(n,nX)+nY)=numY_,INDEX(Y_data,ROW(Y_нач)+QUOTIENT(n,nX),COLUMN(Y_нач)+MOD(n,nX)),"-")</f>
        <v>-</v>
      </c>
      <c r="R14" s="7" t="str">
        <f aca="false">IF(IF(numY_&lt;nY,QUOTIENT(n,nX),MOD(n,nX)+nY)=numY_,INDEX(Y_data,ROW(Y_нач)+QUOTIENT(n,nX),COLUMN(Y_нач)+MOD(n,nX)),"-")</f>
        <v>-</v>
      </c>
      <c r="S14" s="7" t="str">
        <f aca="false">IF(IF(numY_&lt;nY,QUOTIENT(n,nX),MOD(n,nX)+nY)=numY_,INDEX(Y_data,ROW(Y_нач)+QUOTIENT(n,nX),COLUMN(Y_нач)+MOD(n,nX)),"-")</f>
        <v>-</v>
      </c>
      <c r="T14" s="7" t="str">
        <f aca="false">IF(IF(numY_&lt;nY,QUOTIENT(n,nX),MOD(n,nX)+nY)=numY_,INDEX(Y_data,ROW(Y_нач)+QUOTIENT(n,nX),COLUMN(Y_нач)+MOD(n,nX)),"-")</f>
        <v>-</v>
      </c>
      <c r="U14" s="7" t="str">
        <f aca="false">IF(IF(numY_&lt;nY,QUOTIENT(n,nX),MOD(n,nX)+nY)=numY_,INDEX(Y_data,ROW(Y_нач)+QUOTIENT(n,nX),COLUMN(Y_нач)+MOD(n,nX)),"-")</f>
        <v>-</v>
      </c>
      <c r="V14" s="7" t="str">
        <f aca="false">IF(IF(numY_&lt;nY,QUOTIENT(n,nX),MOD(n,nX)+nY)=numY_,INDEX(Y_data,ROW(Y_нач)+QUOTIENT(n,nX),COLUMN(Y_нач)+MOD(n,nX)),"-")</f>
        <v>-</v>
      </c>
      <c r="W14" s="7" t="str">
        <f aca="false">IF(IF(numY_&lt;nY,QUOTIENT(n,nX),MOD(n,nX)+nY)=numY_,INDEX(Y_data,ROW(Y_нач)+QUOTIENT(n,nX),COLUMN(Y_нач)+MOD(n,nX)),"-")</f>
        <v>-</v>
      </c>
      <c r="X14" s="7" t="str">
        <f aca="false">IF(IF(numY_&lt;nY,QUOTIENT(n,nX),MOD(n,nX)+nY)=numY_,INDEX(Y_data,ROW(Y_нач)+QUOTIENT(n,nX),COLUMN(Y_нач)+MOD(n,nX)),"-")</f>
        <v>-</v>
      </c>
      <c r="Y14" s="7" t="str">
        <f aca="false">IF(IF(numY_&lt;nY,QUOTIENT(n,nX),MOD(n,nX)+nY)=numY_,INDEX(Y_data,ROW(Y_нач)+QUOTIENT(n,nX),COLUMN(Y_нач)+MOD(n,nX)),"-")</f>
        <v>-</v>
      </c>
    </row>
    <row r="15" customFormat="false" ht="12.8" hidden="false" customHeight="false" outlineLevel="0" collapsed="false">
      <c r="B15" s="7" t="n">
        <f aca="false">MIN(nXY-1,ROW()-ROW(X_Y_нач))</f>
        <v>12</v>
      </c>
      <c r="C15" s="7" t="n">
        <f aca="false">INDEX(X_data,ROW(X_нач)+QUOTIENT(n,nX),COLUMN(X_нач)+MOD(n,nX))</f>
        <v>-1</v>
      </c>
      <c r="D15" s="7" t="str">
        <f aca="false">IF(IF(numY_&lt;nY,QUOTIENT(n,nX),MOD(n,nX)+nY)=numY_,INDEX(Y_data,ROW(Y_нач)+QUOTIENT(n,nX),COLUMN(Y_нач)+MOD(n,nX)),"-")</f>
        <v>-</v>
      </c>
      <c r="E15" s="7" t="n">
        <f aca="false">IF(IF(numY_&lt;nY,QUOTIENT(n,nX),MOD(n,nX)+nY)=numY_,INDEX(Y_data,ROW(Y_нач)+QUOTIENT(n,nX),COLUMN(Y_нач)+MOD(n,nX)),"-")</f>
        <v>3.59950226335986</v>
      </c>
      <c r="F15" s="7" t="str">
        <f aca="false">IF(IF(numY_&lt;nY,QUOTIENT(n,nX),MOD(n,nX)+nY)=numY_,INDEX(Y_data,ROW(Y_нач)+QUOTIENT(n,nX),COLUMN(Y_нач)+MOD(n,nX)),"-")</f>
        <v>-</v>
      </c>
      <c r="G15" s="7" t="str">
        <f aca="false">IF(IF(numY_&lt;nY,QUOTIENT(n,nX),MOD(n,nX)+nY)=numY_,INDEX(Y_data,ROW(Y_нач)+QUOTIENT(n,nX),COLUMN(Y_нач)+MOD(n,nX)),"-")</f>
        <v>-</v>
      </c>
      <c r="H15" s="7" t="str">
        <f aca="false">IF(IF(numY_&lt;nY,QUOTIENT(n,nX),MOD(n,nX)+nY)=numY_,INDEX(Y_data,ROW(Y_нач)+QUOTIENT(n,nX),COLUMN(Y_нач)+MOD(n,nX)),"-")</f>
        <v>-</v>
      </c>
      <c r="I15" s="7" t="str">
        <f aca="false">IF(IF(numY_&lt;nY,QUOTIENT(n,nX),MOD(n,nX)+nY)=numY_,INDEX(Y_data,ROW(Y_нач)+QUOTIENT(n,nX),COLUMN(Y_нач)+MOD(n,nX)),"-")</f>
        <v>-</v>
      </c>
      <c r="J15" s="7" t="str">
        <f aca="false">IF(IF(numY_&lt;nY,QUOTIENT(n,nX),MOD(n,nX)+nY)=numY_,INDEX(Y_data,ROW(Y_нач)+QUOTIENT(n,nX),COLUMN(Y_нач)+MOD(n,nX)),"-")</f>
        <v>-</v>
      </c>
      <c r="K15" s="7" t="str">
        <f aca="false">IF(IF(numY_&lt;nY,QUOTIENT(n,nX),MOD(n,nX)+nY)=numY_,INDEX(Y_data,ROW(Y_нач)+QUOTIENT(n,nX),COLUMN(Y_нач)+MOD(n,nX)),"-")</f>
        <v>-</v>
      </c>
      <c r="L15" s="7" t="str">
        <f aca="false">IF(IF(numY_&lt;nY,QUOTIENT(n,nX),MOD(n,nX)+nY)=numY_,INDEX(Y_data,ROW(Y_нач)+QUOTIENT(n,nX),COLUMN(Y_нач)+MOD(n,nX)),"-")</f>
        <v>-</v>
      </c>
      <c r="M15" s="7" t="str">
        <f aca="false">IF(IF(numY_&lt;nY,QUOTIENT(n,nX),MOD(n,nX)+nY)=numY_,INDEX(Y_data,ROW(Y_нач)+QUOTIENT(n,nX),COLUMN(Y_нач)+MOD(n,nX)),"-")</f>
        <v>-</v>
      </c>
      <c r="N15" s="7" t="str">
        <f aca="false">IF(IF(numY_&lt;nY,QUOTIENT(n,nX),MOD(n,nX)+nY)=numY_,INDEX(Y_data,ROW(Y_нач)+QUOTIENT(n,nX),COLUMN(Y_нач)+MOD(n,nX)),"-")</f>
        <v>-</v>
      </c>
      <c r="O15" s="7" t="str">
        <f aca="false">IF(IF(numY_&lt;nY,QUOTIENT(n,nX),MOD(n,nX)+nY)=numY_,INDEX(Y_data,ROW(Y_нач)+QUOTIENT(n,nX),COLUMN(Y_нач)+MOD(n,nX)),"-")</f>
        <v>-</v>
      </c>
      <c r="P15" s="7" t="n">
        <f aca="false">IF(IF(numY_&lt;nY,QUOTIENT(n,nX),MOD(n,nX)+nY)=numY_,INDEX(Y_data,ROW(Y_нач)+QUOTIENT(n,nX),COLUMN(Y_нач)+MOD(n,nX)),"-")</f>
        <v>3.59950226335986</v>
      </c>
      <c r="Q15" s="7" t="str">
        <f aca="false">IF(IF(numY_&lt;nY,QUOTIENT(n,nX),MOD(n,nX)+nY)=numY_,INDEX(Y_data,ROW(Y_нач)+QUOTIENT(n,nX),COLUMN(Y_нач)+MOD(n,nX)),"-")</f>
        <v>-</v>
      </c>
      <c r="R15" s="7" t="str">
        <f aca="false">IF(IF(numY_&lt;nY,QUOTIENT(n,nX),MOD(n,nX)+nY)=numY_,INDEX(Y_data,ROW(Y_нач)+QUOTIENT(n,nX),COLUMN(Y_нач)+MOD(n,nX)),"-")</f>
        <v>-</v>
      </c>
      <c r="S15" s="7" t="str">
        <f aca="false">IF(IF(numY_&lt;nY,QUOTIENT(n,nX),MOD(n,nX)+nY)=numY_,INDEX(Y_data,ROW(Y_нач)+QUOTIENT(n,nX),COLUMN(Y_нач)+MOD(n,nX)),"-")</f>
        <v>-</v>
      </c>
      <c r="T15" s="7" t="str">
        <f aca="false">IF(IF(numY_&lt;nY,QUOTIENT(n,nX),MOD(n,nX)+nY)=numY_,INDEX(Y_data,ROW(Y_нач)+QUOTIENT(n,nX),COLUMN(Y_нач)+MOD(n,nX)),"-")</f>
        <v>-</v>
      </c>
      <c r="U15" s="7" t="str">
        <f aca="false">IF(IF(numY_&lt;nY,QUOTIENT(n,nX),MOD(n,nX)+nY)=numY_,INDEX(Y_data,ROW(Y_нач)+QUOTIENT(n,nX),COLUMN(Y_нач)+MOD(n,nX)),"-")</f>
        <v>-</v>
      </c>
      <c r="V15" s="7" t="str">
        <f aca="false">IF(IF(numY_&lt;nY,QUOTIENT(n,nX),MOD(n,nX)+nY)=numY_,INDEX(Y_data,ROW(Y_нач)+QUOTIENT(n,nX),COLUMN(Y_нач)+MOD(n,nX)),"-")</f>
        <v>-</v>
      </c>
      <c r="W15" s="7" t="str">
        <f aca="false">IF(IF(numY_&lt;nY,QUOTIENT(n,nX),MOD(n,nX)+nY)=numY_,INDEX(Y_data,ROW(Y_нач)+QUOTIENT(n,nX),COLUMN(Y_нач)+MOD(n,nX)),"-")</f>
        <v>-</v>
      </c>
      <c r="X15" s="7" t="str">
        <f aca="false">IF(IF(numY_&lt;nY,QUOTIENT(n,nX),MOD(n,nX)+nY)=numY_,INDEX(Y_data,ROW(Y_нач)+QUOTIENT(n,nX),COLUMN(Y_нач)+MOD(n,nX)),"-")</f>
        <v>-</v>
      </c>
      <c r="Y15" s="7" t="str">
        <f aca="false">IF(IF(numY_&lt;nY,QUOTIENT(n,nX),MOD(n,nX)+nY)=numY_,INDEX(Y_data,ROW(Y_нач)+QUOTIENT(n,nX),COLUMN(Y_нач)+MOD(n,nX)),"-")</f>
        <v>-</v>
      </c>
    </row>
    <row r="16" customFormat="false" ht="12.8" hidden="false" customHeight="false" outlineLevel="0" collapsed="false">
      <c r="B16" s="7" t="n">
        <f aca="false">MIN(nXY-1,ROW()-ROW(X_Y_нач))</f>
        <v>13</v>
      </c>
      <c r="C16" s="7" t="n">
        <f aca="false">INDEX(X_data,ROW(X_нач)+QUOTIENT(n,nX),COLUMN(X_нач)+MOD(n,nX))</f>
        <v>0</v>
      </c>
      <c r="D16" s="7" t="str">
        <f aca="false">IF(IF(numY_&lt;nY,QUOTIENT(n,nX),MOD(n,nX)+nY)=numY_,INDEX(Y_data,ROW(Y_нач)+QUOTIENT(n,nX),COLUMN(Y_нач)+MOD(n,nX)),"-")</f>
        <v>-</v>
      </c>
      <c r="E16" s="7" t="n">
        <f aca="false">IF(IF(numY_&lt;nY,QUOTIENT(n,nX),MOD(n,nX)+nY)=numY_,INDEX(Y_data,ROW(Y_нач)+QUOTIENT(n,nX),COLUMN(Y_нач)+MOD(n,nX)),"-")</f>
        <v>3.9110310531896</v>
      </c>
      <c r="F16" s="7" t="str">
        <f aca="false">IF(IF(numY_&lt;nY,QUOTIENT(n,nX),MOD(n,nX)+nY)=numY_,INDEX(Y_data,ROW(Y_нач)+QUOTIENT(n,nX),COLUMN(Y_нач)+MOD(n,nX)),"-")</f>
        <v>-</v>
      </c>
      <c r="G16" s="7" t="str">
        <f aca="false">IF(IF(numY_&lt;nY,QUOTIENT(n,nX),MOD(n,nX)+nY)=numY_,INDEX(Y_data,ROW(Y_нач)+QUOTIENT(n,nX),COLUMN(Y_нач)+MOD(n,nX)),"-")</f>
        <v>-</v>
      </c>
      <c r="H16" s="7" t="str">
        <f aca="false">IF(IF(numY_&lt;nY,QUOTIENT(n,nX),MOD(n,nX)+nY)=numY_,INDEX(Y_data,ROW(Y_нач)+QUOTIENT(n,nX),COLUMN(Y_нач)+MOD(n,nX)),"-")</f>
        <v>-</v>
      </c>
      <c r="I16" s="7" t="str">
        <f aca="false">IF(IF(numY_&lt;nY,QUOTIENT(n,nX),MOD(n,nX)+nY)=numY_,INDEX(Y_data,ROW(Y_нач)+QUOTIENT(n,nX),COLUMN(Y_нач)+MOD(n,nX)),"-")</f>
        <v>-</v>
      </c>
      <c r="J16" s="7" t="str">
        <f aca="false">IF(IF(numY_&lt;nY,QUOTIENT(n,nX),MOD(n,nX)+nY)=numY_,INDEX(Y_data,ROW(Y_нач)+QUOTIENT(n,nX),COLUMN(Y_нач)+MOD(n,nX)),"-")</f>
        <v>-</v>
      </c>
      <c r="K16" s="7" t="str">
        <f aca="false">IF(IF(numY_&lt;nY,QUOTIENT(n,nX),MOD(n,nX)+nY)=numY_,INDEX(Y_data,ROW(Y_нач)+QUOTIENT(n,nX),COLUMN(Y_нач)+MOD(n,nX)),"-")</f>
        <v>-</v>
      </c>
      <c r="L16" s="7" t="str">
        <f aca="false">IF(IF(numY_&lt;nY,QUOTIENT(n,nX),MOD(n,nX)+nY)=numY_,INDEX(Y_data,ROW(Y_нач)+QUOTIENT(n,nX),COLUMN(Y_нач)+MOD(n,nX)),"-")</f>
        <v>-</v>
      </c>
      <c r="M16" s="7" t="str">
        <f aca="false">IF(IF(numY_&lt;nY,QUOTIENT(n,nX),MOD(n,nX)+nY)=numY_,INDEX(Y_data,ROW(Y_нач)+QUOTIENT(n,nX),COLUMN(Y_нач)+MOD(n,nX)),"-")</f>
        <v>-</v>
      </c>
      <c r="N16" s="7" t="str">
        <f aca="false">IF(IF(numY_&lt;nY,QUOTIENT(n,nX),MOD(n,nX)+nY)=numY_,INDEX(Y_data,ROW(Y_нач)+QUOTIENT(n,nX),COLUMN(Y_нач)+MOD(n,nX)),"-")</f>
        <v>-</v>
      </c>
      <c r="O16" s="7" t="str">
        <f aca="false">IF(IF(numY_&lt;nY,QUOTIENT(n,nX),MOD(n,nX)+nY)=numY_,INDEX(Y_data,ROW(Y_нач)+QUOTIENT(n,nX),COLUMN(Y_нач)+MOD(n,nX)),"-")</f>
        <v>-</v>
      </c>
      <c r="P16" s="7" t="str">
        <f aca="false">IF(IF(numY_&lt;nY,QUOTIENT(n,nX),MOD(n,nX)+nY)=numY_,INDEX(Y_data,ROW(Y_нач)+QUOTIENT(n,nX),COLUMN(Y_нач)+MOD(n,nX)),"-")</f>
        <v>-</v>
      </c>
      <c r="Q16" s="7" t="n">
        <f aca="false">IF(IF(numY_&lt;nY,QUOTIENT(n,nX),MOD(n,nX)+nY)=numY_,INDEX(Y_data,ROW(Y_нач)+QUOTIENT(n,nX),COLUMN(Y_нач)+MOD(n,nX)),"-")</f>
        <v>3.9110310531896</v>
      </c>
      <c r="R16" s="7" t="str">
        <f aca="false">IF(IF(numY_&lt;nY,QUOTIENT(n,nX),MOD(n,nX)+nY)=numY_,INDEX(Y_data,ROW(Y_нач)+QUOTIENT(n,nX),COLUMN(Y_нач)+MOD(n,nX)),"-")</f>
        <v>-</v>
      </c>
      <c r="S16" s="7" t="str">
        <f aca="false">IF(IF(numY_&lt;nY,QUOTIENT(n,nX),MOD(n,nX)+nY)=numY_,INDEX(Y_data,ROW(Y_нач)+QUOTIENT(n,nX),COLUMN(Y_нач)+MOD(n,nX)),"-")</f>
        <v>-</v>
      </c>
      <c r="T16" s="7" t="str">
        <f aca="false">IF(IF(numY_&lt;nY,QUOTIENT(n,nX),MOD(n,nX)+nY)=numY_,INDEX(Y_data,ROW(Y_нач)+QUOTIENT(n,nX),COLUMN(Y_нач)+MOD(n,nX)),"-")</f>
        <v>-</v>
      </c>
      <c r="U16" s="7" t="str">
        <f aca="false">IF(IF(numY_&lt;nY,QUOTIENT(n,nX),MOD(n,nX)+nY)=numY_,INDEX(Y_data,ROW(Y_нач)+QUOTIENT(n,nX),COLUMN(Y_нач)+MOD(n,nX)),"-")</f>
        <v>-</v>
      </c>
      <c r="V16" s="7" t="str">
        <f aca="false">IF(IF(numY_&lt;nY,QUOTIENT(n,nX),MOD(n,nX)+nY)=numY_,INDEX(Y_data,ROW(Y_нач)+QUOTIENT(n,nX),COLUMN(Y_нач)+MOD(n,nX)),"-")</f>
        <v>-</v>
      </c>
      <c r="W16" s="7" t="str">
        <f aca="false">IF(IF(numY_&lt;nY,QUOTIENT(n,nX),MOD(n,nX)+nY)=numY_,INDEX(Y_data,ROW(Y_нач)+QUOTIENT(n,nX),COLUMN(Y_нач)+MOD(n,nX)),"-")</f>
        <v>-</v>
      </c>
      <c r="X16" s="7" t="str">
        <f aca="false">IF(IF(numY_&lt;nY,QUOTIENT(n,nX),MOD(n,nX)+nY)=numY_,INDEX(Y_data,ROW(Y_нач)+QUOTIENT(n,nX),COLUMN(Y_нач)+MOD(n,nX)),"-")</f>
        <v>-</v>
      </c>
      <c r="Y16" s="7" t="str">
        <f aca="false">IF(IF(numY_&lt;nY,QUOTIENT(n,nX),MOD(n,nX)+nY)=numY_,INDEX(Y_data,ROW(Y_нач)+QUOTIENT(n,nX),COLUMN(Y_нач)+MOD(n,nX)),"-")</f>
        <v>-</v>
      </c>
    </row>
    <row r="17" customFormat="false" ht="12.8" hidden="false" customHeight="false" outlineLevel="0" collapsed="false">
      <c r="B17" s="7" t="n">
        <f aca="false">MIN(nXY-1,ROW()-ROW(X_Y_нач))</f>
        <v>14</v>
      </c>
      <c r="C17" s="7" t="n">
        <f aca="false">INDEX(X_data,ROW(X_нач)+QUOTIENT(n,nX),COLUMN(X_нач)+MOD(n,nX))</f>
        <v>1</v>
      </c>
      <c r="D17" s="7" t="str">
        <f aca="false">IF(IF(numY_&lt;nY,QUOTIENT(n,nX),MOD(n,nX)+nY)=numY_,INDEX(Y_data,ROW(Y_нач)+QUOTIENT(n,nX),COLUMN(Y_нач)+MOD(n,nX)),"-")</f>
        <v>-</v>
      </c>
      <c r="E17" s="7" t="n">
        <f aca="false">IF(IF(numY_&lt;nY,QUOTIENT(n,nX),MOD(n,nX)+nY)=numY_,INDEX(Y_data,ROW(Y_нач)+QUOTIENT(n,nX),COLUMN(Y_нач)+MOD(n,nX)),"-")</f>
        <v>3.99914438304693</v>
      </c>
      <c r="F17" s="7" t="str">
        <f aca="false">IF(IF(numY_&lt;nY,QUOTIENT(n,nX),MOD(n,nX)+nY)=numY_,INDEX(Y_data,ROW(Y_нач)+QUOTIENT(n,nX),COLUMN(Y_нач)+MOD(n,nX)),"-")</f>
        <v>-</v>
      </c>
      <c r="G17" s="7" t="str">
        <f aca="false">IF(IF(numY_&lt;nY,QUOTIENT(n,nX),MOD(n,nX)+nY)=numY_,INDEX(Y_data,ROW(Y_нач)+QUOTIENT(n,nX),COLUMN(Y_нач)+MOD(n,nX)),"-")</f>
        <v>-</v>
      </c>
      <c r="H17" s="7" t="str">
        <f aca="false">IF(IF(numY_&lt;nY,QUOTIENT(n,nX),MOD(n,nX)+nY)=numY_,INDEX(Y_data,ROW(Y_нач)+QUOTIENT(n,nX),COLUMN(Y_нач)+MOD(n,nX)),"-")</f>
        <v>-</v>
      </c>
      <c r="I17" s="7" t="str">
        <f aca="false">IF(IF(numY_&lt;nY,QUOTIENT(n,nX),MOD(n,nX)+nY)=numY_,INDEX(Y_data,ROW(Y_нач)+QUOTIENT(n,nX),COLUMN(Y_нач)+MOD(n,nX)),"-")</f>
        <v>-</v>
      </c>
      <c r="J17" s="7" t="str">
        <f aca="false">IF(IF(numY_&lt;nY,QUOTIENT(n,nX),MOD(n,nX)+nY)=numY_,INDEX(Y_data,ROW(Y_нач)+QUOTIENT(n,nX),COLUMN(Y_нач)+MOD(n,nX)),"-")</f>
        <v>-</v>
      </c>
      <c r="K17" s="7" t="str">
        <f aca="false">IF(IF(numY_&lt;nY,QUOTIENT(n,nX),MOD(n,nX)+nY)=numY_,INDEX(Y_data,ROW(Y_нач)+QUOTIENT(n,nX),COLUMN(Y_нач)+MOD(n,nX)),"-")</f>
        <v>-</v>
      </c>
      <c r="L17" s="7" t="str">
        <f aca="false">IF(IF(numY_&lt;nY,QUOTIENT(n,nX),MOD(n,nX)+nY)=numY_,INDEX(Y_data,ROW(Y_нач)+QUOTIENT(n,nX),COLUMN(Y_нач)+MOD(n,nX)),"-")</f>
        <v>-</v>
      </c>
      <c r="M17" s="7" t="str">
        <f aca="false">IF(IF(numY_&lt;nY,QUOTIENT(n,nX),MOD(n,nX)+nY)=numY_,INDEX(Y_data,ROW(Y_нач)+QUOTIENT(n,nX),COLUMN(Y_нач)+MOD(n,nX)),"-")</f>
        <v>-</v>
      </c>
      <c r="N17" s="7" t="str">
        <f aca="false">IF(IF(numY_&lt;nY,QUOTIENT(n,nX),MOD(n,nX)+nY)=numY_,INDEX(Y_data,ROW(Y_нач)+QUOTIENT(n,nX),COLUMN(Y_нач)+MOD(n,nX)),"-")</f>
        <v>-</v>
      </c>
      <c r="O17" s="7" t="str">
        <f aca="false">IF(IF(numY_&lt;nY,QUOTIENT(n,nX),MOD(n,nX)+nY)=numY_,INDEX(Y_data,ROW(Y_нач)+QUOTIENT(n,nX),COLUMN(Y_нач)+MOD(n,nX)),"-")</f>
        <v>-</v>
      </c>
      <c r="P17" s="7" t="str">
        <f aca="false">IF(IF(numY_&lt;nY,QUOTIENT(n,nX),MOD(n,nX)+nY)=numY_,INDEX(Y_data,ROW(Y_нач)+QUOTIENT(n,nX),COLUMN(Y_нач)+MOD(n,nX)),"-")</f>
        <v>-</v>
      </c>
      <c r="Q17" s="7" t="str">
        <f aca="false">IF(IF(numY_&lt;nY,QUOTIENT(n,nX),MOD(n,nX)+nY)=numY_,INDEX(Y_data,ROW(Y_нач)+QUOTIENT(n,nX),COLUMN(Y_нач)+MOD(n,nX)),"-")</f>
        <v>-</v>
      </c>
      <c r="R17" s="7" t="n">
        <f aca="false">IF(IF(numY_&lt;nY,QUOTIENT(n,nX),MOD(n,nX)+nY)=numY_,INDEX(Y_data,ROW(Y_нач)+QUOTIENT(n,nX),COLUMN(Y_нач)+MOD(n,nX)),"-")</f>
        <v>3.99914438304693</v>
      </c>
      <c r="S17" s="7" t="str">
        <f aca="false">IF(IF(numY_&lt;nY,QUOTIENT(n,nX),MOD(n,nX)+nY)=numY_,INDEX(Y_data,ROW(Y_нач)+QUOTIENT(n,nX),COLUMN(Y_нач)+MOD(n,nX)),"-")</f>
        <v>-</v>
      </c>
      <c r="T17" s="7" t="str">
        <f aca="false">IF(IF(numY_&lt;nY,QUOTIENT(n,nX),MOD(n,nX)+nY)=numY_,INDEX(Y_data,ROW(Y_нач)+QUOTIENT(n,nX),COLUMN(Y_нач)+MOD(n,nX)),"-")</f>
        <v>-</v>
      </c>
      <c r="U17" s="7" t="str">
        <f aca="false">IF(IF(numY_&lt;nY,QUOTIENT(n,nX),MOD(n,nX)+nY)=numY_,INDEX(Y_data,ROW(Y_нач)+QUOTIENT(n,nX),COLUMN(Y_нач)+MOD(n,nX)),"-")</f>
        <v>-</v>
      </c>
      <c r="V17" s="7" t="str">
        <f aca="false">IF(IF(numY_&lt;nY,QUOTIENT(n,nX),MOD(n,nX)+nY)=numY_,INDEX(Y_data,ROW(Y_нач)+QUOTIENT(n,nX),COLUMN(Y_нач)+MOD(n,nX)),"-")</f>
        <v>-</v>
      </c>
      <c r="W17" s="7" t="str">
        <f aca="false">IF(IF(numY_&lt;nY,QUOTIENT(n,nX),MOD(n,nX)+nY)=numY_,INDEX(Y_data,ROW(Y_нач)+QUOTIENT(n,nX),COLUMN(Y_нач)+MOD(n,nX)),"-")</f>
        <v>-</v>
      </c>
      <c r="X17" s="7" t="str">
        <f aca="false">IF(IF(numY_&lt;nY,QUOTIENT(n,nX),MOD(n,nX)+nY)=numY_,INDEX(Y_data,ROW(Y_нач)+QUOTIENT(n,nX),COLUMN(Y_нач)+MOD(n,nX)),"-")</f>
        <v>-</v>
      </c>
      <c r="Y17" s="7" t="str">
        <f aca="false">IF(IF(numY_&lt;nY,QUOTIENT(n,nX),MOD(n,nX)+nY)=numY_,INDEX(Y_data,ROW(Y_нач)+QUOTIENT(n,nX),COLUMN(Y_нач)+MOD(n,nX)),"-")</f>
        <v>-</v>
      </c>
    </row>
    <row r="18" customFormat="false" ht="12.8" hidden="false" customHeight="false" outlineLevel="0" collapsed="false">
      <c r="B18" s="7" t="n">
        <f aca="false">MIN(nXY-1,ROW()-ROW(X_Y_нач))</f>
        <v>15</v>
      </c>
      <c r="C18" s="7" t="n">
        <f aca="false">INDEX(X_data,ROW(X_нач)+QUOTIENT(n,nX),COLUMN(X_нач)+MOD(n,nX))</f>
        <v>2</v>
      </c>
      <c r="D18" s="7" t="str">
        <f aca="false">IF(IF(numY_&lt;nY,QUOTIENT(n,nX),MOD(n,nX)+nY)=numY_,INDEX(Y_data,ROW(Y_нач)+QUOTIENT(n,nX),COLUMN(Y_нач)+MOD(n,nX)),"-")</f>
        <v>-</v>
      </c>
      <c r="E18" s="7" t="n">
        <f aca="false">IF(IF(numY_&lt;nY,QUOTIENT(n,nX),MOD(n,nX)+nY)=numY_,INDEX(Y_data,ROW(Y_нач)+QUOTIENT(n,nX),COLUMN(Y_нач)+MOD(n,nX)),"-")</f>
        <v>3.97998249745496</v>
      </c>
      <c r="F18" s="7" t="str">
        <f aca="false">IF(IF(numY_&lt;nY,QUOTIENT(n,nX),MOD(n,nX)+nY)=numY_,INDEX(Y_data,ROW(Y_нач)+QUOTIENT(n,nX),COLUMN(Y_нач)+MOD(n,nX)),"-")</f>
        <v>-</v>
      </c>
      <c r="G18" s="7" t="str">
        <f aca="false">IF(IF(numY_&lt;nY,QUOTIENT(n,nX),MOD(n,nX)+nY)=numY_,INDEX(Y_data,ROW(Y_нач)+QUOTIENT(n,nX),COLUMN(Y_нач)+MOD(n,nX)),"-")</f>
        <v>-</v>
      </c>
      <c r="H18" s="7" t="str">
        <f aca="false">IF(IF(numY_&lt;nY,QUOTIENT(n,nX),MOD(n,nX)+nY)=numY_,INDEX(Y_data,ROW(Y_нач)+QUOTIENT(n,nX),COLUMN(Y_нач)+MOD(n,nX)),"-")</f>
        <v>-</v>
      </c>
      <c r="I18" s="7" t="str">
        <f aca="false">IF(IF(numY_&lt;nY,QUOTIENT(n,nX),MOD(n,nX)+nY)=numY_,INDEX(Y_data,ROW(Y_нач)+QUOTIENT(n,nX),COLUMN(Y_нач)+MOD(n,nX)),"-")</f>
        <v>-</v>
      </c>
      <c r="J18" s="7" t="str">
        <f aca="false">IF(IF(numY_&lt;nY,QUOTIENT(n,nX),MOD(n,nX)+nY)=numY_,INDEX(Y_data,ROW(Y_нач)+QUOTIENT(n,nX),COLUMN(Y_нач)+MOD(n,nX)),"-")</f>
        <v>-</v>
      </c>
      <c r="K18" s="7" t="str">
        <f aca="false">IF(IF(numY_&lt;nY,QUOTIENT(n,nX),MOD(n,nX)+nY)=numY_,INDEX(Y_data,ROW(Y_нач)+QUOTIENT(n,nX),COLUMN(Y_нач)+MOD(n,nX)),"-")</f>
        <v>-</v>
      </c>
      <c r="L18" s="7" t="str">
        <f aca="false">IF(IF(numY_&lt;nY,QUOTIENT(n,nX),MOD(n,nX)+nY)=numY_,INDEX(Y_data,ROW(Y_нач)+QUOTIENT(n,nX),COLUMN(Y_нач)+MOD(n,nX)),"-")</f>
        <v>-</v>
      </c>
      <c r="M18" s="7" t="str">
        <f aca="false">IF(IF(numY_&lt;nY,QUOTIENT(n,nX),MOD(n,nX)+nY)=numY_,INDEX(Y_data,ROW(Y_нач)+QUOTIENT(n,nX),COLUMN(Y_нач)+MOD(n,nX)),"-")</f>
        <v>-</v>
      </c>
      <c r="N18" s="7" t="str">
        <f aca="false">IF(IF(numY_&lt;nY,QUOTIENT(n,nX),MOD(n,nX)+nY)=numY_,INDEX(Y_data,ROW(Y_нач)+QUOTIENT(n,nX),COLUMN(Y_нач)+MOD(n,nX)),"-")</f>
        <v>-</v>
      </c>
      <c r="O18" s="7" t="str">
        <f aca="false">IF(IF(numY_&lt;nY,QUOTIENT(n,nX),MOD(n,nX)+nY)=numY_,INDEX(Y_data,ROW(Y_нач)+QUOTIENT(n,nX),COLUMN(Y_нач)+MOD(n,nX)),"-")</f>
        <v>-</v>
      </c>
      <c r="P18" s="7" t="str">
        <f aca="false">IF(IF(numY_&lt;nY,QUOTIENT(n,nX),MOD(n,nX)+nY)=numY_,INDEX(Y_data,ROW(Y_нач)+QUOTIENT(n,nX),COLUMN(Y_нач)+MOD(n,nX)),"-")</f>
        <v>-</v>
      </c>
      <c r="Q18" s="7" t="str">
        <f aca="false">IF(IF(numY_&lt;nY,QUOTIENT(n,nX),MOD(n,nX)+nY)=numY_,INDEX(Y_data,ROW(Y_нач)+QUOTIENT(n,nX),COLUMN(Y_нач)+MOD(n,nX)),"-")</f>
        <v>-</v>
      </c>
      <c r="R18" s="7" t="str">
        <f aca="false">IF(IF(numY_&lt;nY,QUOTIENT(n,nX),MOD(n,nX)+nY)=numY_,INDEX(Y_data,ROW(Y_нач)+QUOTIENT(n,nX),COLUMN(Y_нач)+MOD(n,nX)),"-")</f>
        <v>-</v>
      </c>
      <c r="S18" s="7" t="n">
        <f aca="false">IF(IF(numY_&lt;nY,QUOTIENT(n,nX),MOD(n,nX)+nY)=numY_,INDEX(Y_data,ROW(Y_нач)+QUOTIENT(n,nX),COLUMN(Y_нач)+MOD(n,nX)),"-")</f>
        <v>3.97998249745496</v>
      </c>
      <c r="T18" s="7" t="str">
        <f aca="false">IF(IF(numY_&lt;nY,QUOTIENT(n,nX),MOD(n,nX)+nY)=numY_,INDEX(Y_data,ROW(Y_нач)+QUOTIENT(n,nX),COLUMN(Y_нач)+MOD(n,nX)),"-")</f>
        <v>-</v>
      </c>
      <c r="U18" s="7" t="str">
        <f aca="false">IF(IF(numY_&lt;nY,QUOTIENT(n,nX),MOD(n,nX)+nY)=numY_,INDEX(Y_data,ROW(Y_нач)+QUOTIENT(n,nX),COLUMN(Y_нач)+MOD(n,nX)),"-")</f>
        <v>-</v>
      </c>
      <c r="V18" s="7" t="str">
        <f aca="false">IF(IF(numY_&lt;nY,QUOTIENT(n,nX),MOD(n,nX)+nY)=numY_,INDEX(Y_data,ROW(Y_нач)+QUOTIENT(n,nX),COLUMN(Y_нач)+MOD(n,nX)),"-")</f>
        <v>-</v>
      </c>
      <c r="W18" s="7" t="str">
        <f aca="false">IF(IF(numY_&lt;nY,QUOTIENT(n,nX),MOD(n,nX)+nY)=numY_,INDEX(Y_data,ROW(Y_нач)+QUOTIENT(n,nX),COLUMN(Y_нач)+MOD(n,nX)),"-")</f>
        <v>-</v>
      </c>
      <c r="X18" s="7" t="str">
        <f aca="false">IF(IF(numY_&lt;nY,QUOTIENT(n,nX),MOD(n,nX)+nY)=numY_,INDEX(Y_data,ROW(Y_нач)+QUOTIENT(n,nX),COLUMN(Y_нач)+MOD(n,nX)),"-")</f>
        <v>-</v>
      </c>
      <c r="Y18" s="7" t="str">
        <f aca="false">IF(IF(numY_&lt;nY,QUOTIENT(n,nX),MOD(n,nX)+nY)=numY_,INDEX(Y_data,ROW(Y_нач)+QUOTIENT(n,nX),COLUMN(Y_нач)+MOD(n,nX)),"-")</f>
        <v>-</v>
      </c>
    </row>
    <row r="19" customFormat="false" ht="12.8" hidden="false" customHeight="false" outlineLevel="0" collapsed="false">
      <c r="B19" s="7" t="n">
        <f aca="false">MIN(nXY-1,ROW()-ROW(X_Y_нач))</f>
        <v>16</v>
      </c>
      <c r="C19" s="7" t="n">
        <f aca="false">INDEX(X_data,ROW(X_нач)+QUOTIENT(n,nX),COLUMN(X_нач)+MOD(n,nX))</f>
        <v>3</v>
      </c>
      <c r="D19" s="7" t="str">
        <f aca="false">IF(IF(numY_&lt;nY,QUOTIENT(n,nX),MOD(n,nX)+nY)=numY_,INDEX(Y_data,ROW(Y_нач)+QUOTIENT(n,nX),COLUMN(Y_нач)+MOD(n,nX)),"-")</f>
        <v>-</v>
      </c>
      <c r="E19" s="7" t="n">
        <f aca="false">IF(IF(numY_&lt;nY,QUOTIENT(n,nX),MOD(n,nX)+nY)=numY_,INDEX(Y_data,ROW(Y_нач)+QUOTIENT(n,nX),COLUMN(Y_нач)+MOD(n,nX)),"-")</f>
        <v>3.96017028665037</v>
      </c>
      <c r="F19" s="7" t="str">
        <f aca="false">IF(IF(numY_&lt;nY,QUOTIENT(n,nX),MOD(n,nX)+nY)=numY_,INDEX(Y_data,ROW(Y_нач)+QUOTIENT(n,nX),COLUMN(Y_нач)+MOD(n,nX)),"-")</f>
        <v>-</v>
      </c>
      <c r="G19" s="7" t="str">
        <f aca="false">IF(IF(numY_&lt;nY,QUOTIENT(n,nX),MOD(n,nX)+nY)=numY_,INDEX(Y_data,ROW(Y_нач)+QUOTIENT(n,nX),COLUMN(Y_нач)+MOD(n,nX)),"-")</f>
        <v>-</v>
      </c>
      <c r="H19" s="7" t="str">
        <f aca="false">IF(IF(numY_&lt;nY,QUOTIENT(n,nX),MOD(n,nX)+nY)=numY_,INDEX(Y_data,ROW(Y_нач)+QUOTIENT(n,nX),COLUMN(Y_нач)+MOD(n,nX)),"-")</f>
        <v>-</v>
      </c>
      <c r="I19" s="7" t="str">
        <f aca="false">IF(IF(numY_&lt;nY,QUOTIENT(n,nX),MOD(n,nX)+nY)=numY_,INDEX(Y_data,ROW(Y_нач)+QUOTIENT(n,nX),COLUMN(Y_нач)+MOD(n,nX)),"-")</f>
        <v>-</v>
      </c>
      <c r="J19" s="7" t="str">
        <f aca="false">IF(IF(numY_&lt;nY,QUOTIENT(n,nX),MOD(n,nX)+nY)=numY_,INDEX(Y_data,ROW(Y_нач)+QUOTIENT(n,nX),COLUMN(Y_нач)+MOD(n,nX)),"-")</f>
        <v>-</v>
      </c>
      <c r="K19" s="7" t="str">
        <f aca="false">IF(IF(numY_&lt;nY,QUOTIENT(n,nX),MOD(n,nX)+nY)=numY_,INDEX(Y_data,ROW(Y_нач)+QUOTIENT(n,nX),COLUMN(Y_нач)+MOD(n,nX)),"-")</f>
        <v>-</v>
      </c>
      <c r="L19" s="7" t="str">
        <f aca="false">IF(IF(numY_&lt;nY,QUOTIENT(n,nX),MOD(n,nX)+nY)=numY_,INDEX(Y_data,ROW(Y_нач)+QUOTIENT(n,nX),COLUMN(Y_нач)+MOD(n,nX)),"-")</f>
        <v>-</v>
      </c>
      <c r="M19" s="7" t="str">
        <f aca="false">IF(IF(numY_&lt;nY,QUOTIENT(n,nX),MOD(n,nX)+nY)=numY_,INDEX(Y_data,ROW(Y_нач)+QUOTIENT(n,nX),COLUMN(Y_нач)+MOD(n,nX)),"-")</f>
        <v>-</v>
      </c>
      <c r="N19" s="7" t="str">
        <f aca="false">IF(IF(numY_&lt;nY,QUOTIENT(n,nX),MOD(n,nX)+nY)=numY_,INDEX(Y_data,ROW(Y_нач)+QUOTIENT(n,nX),COLUMN(Y_нач)+MOD(n,nX)),"-")</f>
        <v>-</v>
      </c>
      <c r="O19" s="7" t="str">
        <f aca="false">IF(IF(numY_&lt;nY,QUOTIENT(n,nX),MOD(n,nX)+nY)=numY_,INDEX(Y_data,ROW(Y_нач)+QUOTIENT(n,nX),COLUMN(Y_нач)+MOD(n,nX)),"-")</f>
        <v>-</v>
      </c>
      <c r="P19" s="7" t="str">
        <f aca="false">IF(IF(numY_&lt;nY,QUOTIENT(n,nX),MOD(n,nX)+nY)=numY_,INDEX(Y_data,ROW(Y_нач)+QUOTIENT(n,nX),COLUMN(Y_нач)+MOD(n,nX)),"-")</f>
        <v>-</v>
      </c>
      <c r="Q19" s="7" t="str">
        <f aca="false">IF(IF(numY_&lt;nY,QUOTIENT(n,nX),MOD(n,nX)+nY)=numY_,INDEX(Y_data,ROW(Y_нач)+QUOTIENT(n,nX),COLUMN(Y_нач)+MOD(n,nX)),"-")</f>
        <v>-</v>
      </c>
      <c r="R19" s="7" t="str">
        <f aca="false">IF(IF(numY_&lt;nY,QUOTIENT(n,nX),MOD(n,nX)+nY)=numY_,INDEX(Y_data,ROW(Y_нач)+QUOTIENT(n,nX),COLUMN(Y_нач)+MOD(n,nX)),"-")</f>
        <v>-</v>
      </c>
      <c r="S19" s="7" t="str">
        <f aca="false">IF(IF(numY_&lt;nY,QUOTIENT(n,nX),MOD(n,nX)+nY)=numY_,INDEX(Y_data,ROW(Y_нач)+QUOTIENT(n,nX),COLUMN(Y_нач)+MOD(n,nX)),"-")</f>
        <v>-</v>
      </c>
      <c r="T19" s="7" t="n">
        <f aca="false">IF(IF(numY_&lt;nY,QUOTIENT(n,nX),MOD(n,nX)+nY)=numY_,INDEX(Y_data,ROW(Y_нач)+QUOTIENT(n,nX),COLUMN(Y_нач)+MOD(n,nX)),"-")</f>
        <v>3.96017028665037</v>
      </c>
      <c r="U19" s="7" t="str">
        <f aca="false">IF(IF(numY_&lt;nY,QUOTIENT(n,nX),MOD(n,nX)+nY)=numY_,INDEX(Y_data,ROW(Y_нач)+QUOTIENT(n,nX),COLUMN(Y_нач)+MOD(n,nX)),"-")</f>
        <v>-</v>
      </c>
      <c r="V19" s="7" t="str">
        <f aca="false">IF(IF(numY_&lt;nY,QUOTIENT(n,nX),MOD(n,nX)+nY)=numY_,INDEX(Y_data,ROW(Y_нач)+QUOTIENT(n,nX),COLUMN(Y_нач)+MOD(n,nX)),"-")</f>
        <v>-</v>
      </c>
      <c r="W19" s="7" t="str">
        <f aca="false">IF(IF(numY_&lt;nY,QUOTIENT(n,nX),MOD(n,nX)+nY)=numY_,INDEX(Y_data,ROW(Y_нач)+QUOTIENT(n,nX),COLUMN(Y_нач)+MOD(n,nX)),"-")</f>
        <v>-</v>
      </c>
      <c r="X19" s="7" t="str">
        <f aca="false">IF(IF(numY_&lt;nY,QUOTIENT(n,nX),MOD(n,nX)+nY)=numY_,INDEX(Y_data,ROW(Y_нач)+QUOTIENT(n,nX),COLUMN(Y_нач)+MOD(n,nX)),"-")</f>
        <v>-</v>
      </c>
      <c r="Y19" s="7" t="str">
        <f aca="false">IF(IF(numY_&lt;nY,QUOTIENT(n,nX),MOD(n,nX)+nY)=numY_,INDEX(Y_data,ROW(Y_нач)+QUOTIENT(n,nX),COLUMN(Y_нач)+MOD(n,nX)),"-")</f>
        <v>-</v>
      </c>
    </row>
    <row r="20" customFormat="false" ht="12.8" hidden="false" customHeight="false" outlineLevel="0" collapsed="false">
      <c r="B20" s="7" t="n">
        <f aca="false">MIN(nXY-1,ROW()-ROW(X_Y_нач))</f>
        <v>17</v>
      </c>
      <c r="C20" s="7" t="n">
        <f aca="false">INDEX(X_data,ROW(X_нач)+QUOTIENT(n,nX),COLUMN(X_нач)+MOD(n,nX))</f>
        <v>4</v>
      </c>
      <c r="D20" s="7" t="str">
        <f aca="false">IF(IF(numY_&lt;nY,QUOTIENT(n,nX),MOD(n,nX)+nY)=numY_,INDEX(Y_data,ROW(Y_нач)+QUOTIENT(n,nX),COLUMN(Y_нач)+MOD(n,nX)),"-")</f>
        <v>-</v>
      </c>
      <c r="E20" s="7" t="n">
        <f aca="false">IF(IF(numY_&lt;nY,QUOTIENT(n,nX),MOD(n,nX)+nY)=numY_,INDEX(Y_data,ROW(Y_нач)+QUOTIENT(n,nX),COLUMN(Y_нач)+MOD(n,nX)),"-")</f>
        <v>3.97998249745496</v>
      </c>
      <c r="F20" s="7" t="str">
        <f aca="false">IF(IF(numY_&lt;nY,QUOTIENT(n,nX),MOD(n,nX)+nY)=numY_,INDEX(Y_data,ROW(Y_нач)+QUOTIENT(n,nX),COLUMN(Y_нач)+MOD(n,nX)),"-")</f>
        <v>-</v>
      </c>
      <c r="G20" s="7" t="str">
        <f aca="false">IF(IF(numY_&lt;nY,QUOTIENT(n,nX),MOD(n,nX)+nY)=numY_,INDEX(Y_data,ROW(Y_нач)+QUOTIENT(n,nX),COLUMN(Y_нач)+MOD(n,nX)),"-")</f>
        <v>-</v>
      </c>
      <c r="H20" s="7" t="str">
        <f aca="false">IF(IF(numY_&lt;nY,QUOTIENT(n,nX),MOD(n,nX)+nY)=numY_,INDEX(Y_data,ROW(Y_нач)+QUOTIENT(n,nX),COLUMN(Y_нач)+MOD(n,nX)),"-")</f>
        <v>-</v>
      </c>
      <c r="I20" s="7" t="str">
        <f aca="false">IF(IF(numY_&lt;nY,QUOTIENT(n,nX),MOD(n,nX)+nY)=numY_,INDEX(Y_data,ROW(Y_нач)+QUOTIENT(n,nX),COLUMN(Y_нач)+MOD(n,nX)),"-")</f>
        <v>-</v>
      </c>
      <c r="J20" s="7" t="str">
        <f aca="false">IF(IF(numY_&lt;nY,QUOTIENT(n,nX),MOD(n,nX)+nY)=numY_,INDEX(Y_data,ROW(Y_нач)+QUOTIENT(n,nX),COLUMN(Y_нач)+MOD(n,nX)),"-")</f>
        <v>-</v>
      </c>
      <c r="K20" s="7" t="str">
        <f aca="false">IF(IF(numY_&lt;nY,QUOTIENT(n,nX),MOD(n,nX)+nY)=numY_,INDEX(Y_data,ROW(Y_нач)+QUOTIENT(n,nX),COLUMN(Y_нач)+MOD(n,nX)),"-")</f>
        <v>-</v>
      </c>
      <c r="L20" s="7" t="str">
        <f aca="false">IF(IF(numY_&lt;nY,QUOTIENT(n,nX),MOD(n,nX)+nY)=numY_,INDEX(Y_data,ROW(Y_нач)+QUOTIENT(n,nX),COLUMN(Y_нач)+MOD(n,nX)),"-")</f>
        <v>-</v>
      </c>
      <c r="M20" s="7" t="str">
        <f aca="false">IF(IF(numY_&lt;nY,QUOTIENT(n,nX),MOD(n,nX)+nY)=numY_,INDEX(Y_data,ROW(Y_нач)+QUOTIENT(n,nX),COLUMN(Y_нач)+MOD(n,nX)),"-")</f>
        <v>-</v>
      </c>
      <c r="N20" s="7" t="str">
        <f aca="false">IF(IF(numY_&lt;nY,QUOTIENT(n,nX),MOD(n,nX)+nY)=numY_,INDEX(Y_data,ROW(Y_нач)+QUOTIENT(n,nX),COLUMN(Y_нач)+MOD(n,nX)),"-")</f>
        <v>-</v>
      </c>
      <c r="O20" s="7" t="str">
        <f aca="false">IF(IF(numY_&lt;nY,QUOTIENT(n,nX),MOD(n,nX)+nY)=numY_,INDEX(Y_data,ROW(Y_нач)+QUOTIENT(n,nX),COLUMN(Y_нач)+MOD(n,nX)),"-")</f>
        <v>-</v>
      </c>
      <c r="P20" s="7" t="str">
        <f aca="false">IF(IF(numY_&lt;nY,QUOTIENT(n,nX),MOD(n,nX)+nY)=numY_,INDEX(Y_data,ROW(Y_нач)+QUOTIENT(n,nX),COLUMN(Y_нач)+MOD(n,nX)),"-")</f>
        <v>-</v>
      </c>
      <c r="Q20" s="7" t="str">
        <f aca="false">IF(IF(numY_&lt;nY,QUOTIENT(n,nX),MOD(n,nX)+nY)=numY_,INDEX(Y_data,ROW(Y_нач)+QUOTIENT(n,nX),COLUMN(Y_нач)+MOD(n,nX)),"-")</f>
        <v>-</v>
      </c>
      <c r="R20" s="7" t="str">
        <f aca="false">IF(IF(numY_&lt;nY,QUOTIENT(n,nX),MOD(n,nX)+nY)=numY_,INDEX(Y_data,ROW(Y_нач)+QUOTIENT(n,nX),COLUMN(Y_нач)+MOD(n,nX)),"-")</f>
        <v>-</v>
      </c>
      <c r="S20" s="7" t="str">
        <f aca="false">IF(IF(numY_&lt;nY,QUOTIENT(n,nX),MOD(n,nX)+nY)=numY_,INDEX(Y_data,ROW(Y_нач)+QUOTIENT(n,nX),COLUMN(Y_нач)+MOD(n,nX)),"-")</f>
        <v>-</v>
      </c>
      <c r="T20" s="7" t="str">
        <f aca="false">IF(IF(numY_&lt;nY,QUOTIENT(n,nX),MOD(n,nX)+nY)=numY_,INDEX(Y_data,ROW(Y_нач)+QUOTIENT(n,nX),COLUMN(Y_нач)+MOD(n,nX)),"-")</f>
        <v>-</v>
      </c>
      <c r="U20" s="7" t="n">
        <f aca="false">IF(IF(numY_&lt;nY,QUOTIENT(n,nX),MOD(n,nX)+nY)=numY_,INDEX(Y_data,ROW(Y_нач)+QUOTIENT(n,nX),COLUMN(Y_нач)+MOD(n,nX)),"-")</f>
        <v>3.97998249745496</v>
      </c>
      <c r="V20" s="7" t="str">
        <f aca="false">IF(IF(numY_&lt;nY,QUOTIENT(n,nX),MOD(n,nX)+nY)=numY_,INDEX(Y_data,ROW(Y_нач)+QUOTIENT(n,nX),COLUMN(Y_нач)+MOD(n,nX)),"-")</f>
        <v>-</v>
      </c>
      <c r="W20" s="7" t="str">
        <f aca="false">IF(IF(numY_&lt;nY,QUOTIENT(n,nX),MOD(n,nX)+nY)=numY_,INDEX(Y_data,ROW(Y_нач)+QUOTIENT(n,nX),COLUMN(Y_нач)+MOD(n,nX)),"-")</f>
        <v>-</v>
      </c>
      <c r="X20" s="7" t="str">
        <f aca="false">IF(IF(numY_&lt;nY,QUOTIENT(n,nX),MOD(n,nX)+nY)=numY_,INDEX(Y_data,ROW(Y_нач)+QUOTIENT(n,nX),COLUMN(Y_нач)+MOD(n,nX)),"-")</f>
        <v>-</v>
      </c>
      <c r="Y20" s="7" t="str">
        <f aca="false">IF(IF(numY_&lt;nY,QUOTIENT(n,nX),MOD(n,nX)+nY)=numY_,INDEX(Y_data,ROW(Y_нач)+QUOTIENT(n,nX),COLUMN(Y_нач)+MOD(n,nX)),"-")</f>
        <v>-</v>
      </c>
    </row>
    <row r="21" customFormat="false" ht="12.8" hidden="false" customHeight="false" outlineLevel="0" collapsed="false">
      <c r="B21" s="7" t="n">
        <f aca="false">MIN(nXY-1,ROW()-ROW(X_Y_нач))</f>
        <v>18</v>
      </c>
      <c r="C21" s="7" t="n">
        <f aca="false">INDEX(X_data,ROW(X_нач)+QUOTIENT(n,nX),COLUMN(X_нач)+MOD(n,nX))</f>
        <v>5</v>
      </c>
      <c r="D21" s="7" t="str">
        <f aca="false">IF(IF(numY_&lt;nY,QUOTIENT(n,nX),MOD(n,nX)+nY)=numY_,INDEX(Y_data,ROW(Y_нач)+QUOTIENT(n,nX),COLUMN(Y_нач)+MOD(n,nX)),"-")</f>
        <v>-</v>
      </c>
      <c r="E21" s="7" t="n">
        <f aca="false">IF(IF(numY_&lt;nY,QUOTIENT(n,nX),MOD(n,nX)+nY)=numY_,INDEX(Y_data,ROW(Y_нач)+QUOTIENT(n,nX),COLUMN(Y_нач)+MOD(n,nX)),"-")</f>
        <v>3.99914438304693</v>
      </c>
      <c r="F21" s="7" t="str">
        <f aca="false">IF(IF(numY_&lt;nY,QUOTIENT(n,nX),MOD(n,nX)+nY)=numY_,INDEX(Y_data,ROW(Y_нач)+QUOTIENT(n,nX),COLUMN(Y_нач)+MOD(n,nX)),"-")</f>
        <v>-</v>
      </c>
      <c r="G21" s="7" t="str">
        <f aca="false">IF(IF(numY_&lt;nY,QUOTIENT(n,nX),MOD(n,nX)+nY)=numY_,INDEX(Y_data,ROW(Y_нач)+QUOTIENT(n,nX),COLUMN(Y_нач)+MOD(n,nX)),"-")</f>
        <v>-</v>
      </c>
      <c r="H21" s="7" t="str">
        <f aca="false">IF(IF(numY_&lt;nY,QUOTIENT(n,nX),MOD(n,nX)+nY)=numY_,INDEX(Y_data,ROW(Y_нач)+QUOTIENT(n,nX),COLUMN(Y_нач)+MOD(n,nX)),"-")</f>
        <v>-</v>
      </c>
      <c r="I21" s="7" t="str">
        <f aca="false">IF(IF(numY_&lt;nY,QUOTIENT(n,nX),MOD(n,nX)+nY)=numY_,INDEX(Y_data,ROW(Y_нач)+QUOTIENT(n,nX),COLUMN(Y_нач)+MOD(n,nX)),"-")</f>
        <v>-</v>
      </c>
      <c r="J21" s="7" t="str">
        <f aca="false">IF(IF(numY_&lt;nY,QUOTIENT(n,nX),MOD(n,nX)+nY)=numY_,INDEX(Y_data,ROW(Y_нач)+QUOTIENT(n,nX),COLUMN(Y_нач)+MOD(n,nX)),"-")</f>
        <v>-</v>
      </c>
      <c r="K21" s="7" t="str">
        <f aca="false">IF(IF(numY_&lt;nY,QUOTIENT(n,nX),MOD(n,nX)+nY)=numY_,INDEX(Y_data,ROW(Y_нач)+QUOTIENT(n,nX),COLUMN(Y_нач)+MOD(n,nX)),"-")</f>
        <v>-</v>
      </c>
      <c r="L21" s="7" t="str">
        <f aca="false">IF(IF(numY_&lt;nY,QUOTIENT(n,nX),MOD(n,nX)+nY)=numY_,INDEX(Y_data,ROW(Y_нач)+QUOTIENT(n,nX),COLUMN(Y_нач)+MOD(n,nX)),"-")</f>
        <v>-</v>
      </c>
      <c r="M21" s="7" t="str">
        <f aca="false">IF(IF(numY_&lt;nY,QUOTIENT(n,nX),MOD(n,nX)+nY)=numY_,INDEX(Y_data,ROW(Y_нач)+QUOTIENT(n,nX),COLUMN(Y_нач)+MOD(n,nX)),"-")</f>
        <v>-</v>
      </c>
      <c r="N21" s="7" t="str">
        <f aca="false">IF(IF(numY_&lt;nY,QUOTIENT(n,nX),MOD(n,nX)+nY)=numY_,INDEX(Y_data,ROW(Y_нач)+QUOTIENT(n,nX),COLUMN(Y_нач)+MOD(n,nX)),"-")</f>
        <v>-</v>
      </c>
      <c r="O21" s="7" t="str">
        <f aca="false">IF(IF(numY_&lt;nY,QUOTIENT(n,nX),MOD(n,nX)+nY)=numY_,INDEX(Y_data,ROW(Y_нач)+QUOTIENT(n,nX),COLUMN(Y_нач)+MOD(n,nX)),"-")</f>
        <v>-</v>
      </c>
      <c r="P21" s="7" t="str">
        <f aca="false">IF(IF(numY_&lt;nY,QUOTIENT(n,nX),MOD(n,nX)+nY)=numY_,INDEX(Y_data,ROW(Y_нач)+QUOTIENT(n,nX),COLUMN(Y_нач)+MOD(n,nX)),"-")</f>
        <v>-</v>
      </c>
      <c r="Q21" s="7" t="str">
        <f aca="false">IF(IF(numY_&lt;nY,QUOTIENT(n,nX),MOD(n,nX)+nY)=numY_,INDEX(Y_data,ROW(Y_нач)+QUOTIENT(n,nX),COLUMN(Y_нач)+MOD(n,nX)),"-")</f>
        <v>-</v>
      </c>
      <c r="R21" s="7" t="str">
        <f aca="false">IF(IF(numY_&lt;nY,QUOTIENT(n,nX),MOD(n,nX)+nY)=numY_,INDEX(Y_data,ROW(Y_нач)+QUOTIENT(n,nX),COLUMN(Y_нач)+MOD(n,nX)),"-")</f>
        <v>-</v>
      </c>
      <c r="S21" s="7" t="str">
        <f aca="false">IF(IF(numY_&lt;nY,QUOTIENT(n,nX),MOD(n,nX)+nY)=numY_,INDEX(Y_data,ROW(Y_нач)+QUOTIENT(n,nX),COLUMN(Y_нач)+MOD(n,nX)),"-")</f>
        <v>-</v>
      </c>
      <c r="T21" s="7" t="str">
        <f aca="false">IF(IF(numY_&lt;nY,QUOTIENT(n,nX),MOD(n,nX)+nY)=numY_,INDEX(Y_data,ROW(Y_нач)+QUOTIENT(n,nX),COLUMN(Y_нач)+MOD(n,nX)),"-")</f>
        <v>-</v>
      </c>
      <c r="U21" s="7" t="str">
        <f aca="false">IF(IF(numY_&lt;nY,QUOTIENT(n,nX),MOD(n,nX)+nY)=numY_,INDEX(Y_data,ROW(Y_нач)+QUOTIENT(n,nX),COLUMN(Y_нач)+MOD(n,nX)),"-")</f>
        <v>-</v>
      </c>
      <c r="V21" s="7" t="n">
        <f aca="false">IF(IF(numY_&lt;nY,QUOTIENT(n,nX),MOD(n,nX)+nY)=numY_,INDEX(Y_data,ROW(Y_нач)+QUOTIENT(n,nX),COLUMN(Y_нач)+MOD(n,nX)),"-")</f>
        <v>3.99914438304693</v>
      </c>
      <c r="W21" s="7" t="str">
        <f aca="false">IF(IF(numY_&lt;nY,QUOTIENT(n,nX),MOD(n,nX)+nY)=numY_,INDEX(Y_data,ROW(Y_нач)+QUOTIENT(n,nX),COLUMN(Y_нач)+MOD(n,nX)),"-")</f>
        <v>-</v>
      </c>
      <c r="X21" s="7" t="str">
        <f aca="false">IF(IF(numY_&lt;nY,QUOTIENT(n,nX),MOD(n,nX)+nY)=numY_,INDEX(Y_data,ROW(Y_нач)+QUOTIENT(n,nX),COLUMN(Y_нач)+MOD(n,nX)),"-")</f>
        <v>-</v>
      </c>
      <c r="Y21" s="7" t="str">
        <f aca="false">IF(IF(numY_&lt;nY,QUOTIENT(n,nX),MOD(n,nX)+nY)=numY_,INDEX(Y_data,ROW(Y_нач)+QUOTIENT(n,nX),COLUMN(Y_нач)+MOD(n,nX)),"-")</f>
        <v>-</v>
      </c>
    </row>
    <row r="22" customFormat="false" ht="12.8" hidden="false" customHeight="false" outlineLevel="0" collapsed="false">
      <c r="B22" s="7" t="n">
        <f aca="false">MIN(nXY-1,ROW()-ROW(X_Y_нач))</f>
        <v>19</v>
      </c>
      <c r="C22" s="7" t="n">
        <f aca="false">INDEX(X_data,ROW(X_нач)+QUOTIENT(n,nX),COLUMN(X_нач)+MOD(n,nX))</f>
        <v>6</v>
      </c>
      <c r="D22" s="7" t="str">
        <f aca="false">IF(IF(numY_&lt;nY,QUOTIENT(n,nX),MOD(n,nX)+nY)=numY_,INDEX(Y_data,ROW(Y_нач)+QUOTIENT(n,nX),COLUMN(Y_нач)+MOD(n,nX)),"-")</f>
        <v>-</v>
      </c>
      <c r="E22" s="7" t="n">
        <f aca="false">IF(IF(numY_&lt;nY,QUOTIENT(n,nX),MOD(n,nX)+nY)=numY_,INDEX(Y_data,ROW(Y_нач)+QUOTIENT(n,nX),COLUMN(Y_нач)+MOD(n,nX)),"-")</f>
        <v>3.9110310531896</v>
      </c>
      <c r="F22" s="7" t="str">
        <f aca="false">IF(IF(numY_&lt;nY,QUOTIENT(n,nX),MOD(n,nX)+nY)=numY_,INDEX(Y_data,ROW(Y_нач)+QUOTIENT(n,nX),COLUMN(Y_нач)+MOD(n,nX)),"-")</f>
        <v>-</v>
      </c>
      <c r="G22" s="7" t="str">
        <f aca="false">IF(IF(numY_&lt;nY,QUOTIENT(n,nX),MOD(n,nX)+nY)=numY_,INDEX(Y_data,ROW(Y_нач)+QUOTIENT(n,nX),COLUMN(Y_нач)+MOD(n,nX)),"-")</f>
        <v>-</v>
      </c>
      <c r="H22" s="7" t="str">
        <f aca="false">IF(IF(numY_&lt;nY,QUOTIENT(n,nX),MOD(n,nX)+nY)=numY_,INDEX(Y_data,ROW(Y_нач)+QUOTIENT(n,nX),COLUMN(Y_нач)+MOD(n,nX)),"-")</f>
        <v>-</v>
      </c>
      <c r="I22" s="7" t="str">
        <f aca="false">IF(IF(numY_&lt;nY,QUOTIENT(n,nX),MOD(n,nX)+nY)=numY_,INDEX(Y_data,ROW(Y_нач)+QUOTIENT(n,nX),COLUMN(Y_нач)+MOD(n,nX)),"-")</f>
        <v>-</v>
      </c>
      <c r="J22" s="7" t="str">
        <f aca="false">IF(IF(numY_&lt;nY,QUOTIENT(n,nX),MOD(n,nX)+nY)=numY_,INDEX(Y_data,ROW(Y_нач)+QUOTIENT(n,nX),COLUMN(Y_нач)+MOD(n,nX)),"-")</f>
        <v>-</v>
      </c>
      <c r="K22" s="7" t="str">
        <f aca="false">IF(IF(numY_&lt;nY,QUOTIENT(n,nX),MOD(n,nX)+nY)=numY_,INDEX(Y_data,ROW(Y_нач)+QUOTIENT(n,nX),COLUMN(Y_нач)+MOD(n,nX)),"-")</f>
        <v>-</v>
      </c>
      <c r="L22" s="7" t="str">
        <f aca="false">IF(IF(numY_&lt;nY,QUOTIENT(n,nX),MOD(n,nX)+nY)=numY_,INDEX(Y_data,ROW(Y_нач)+QUOTIENT(n,nX),COLUMN(Y_нач)+MOD(n,nX)),"-")</f>
        <v>-</v>
      </c>
      <c r="M22" s="7" t="str">
        <f aca="false">IF(IF(numY_&lt;nY,QUOTIENT(n,nX),MOD(n,nX)+nY)=numY_,INDEX(Y_data,ROW(Y_нач)+QUOTIENT(n,nX),COLUMN(Y_нач)+MOD(n,nX)),"-")</f>
        <v>-</v>
      </c>
      <c r="N22" s="7" t="str">
        <f aca="false">IF(IF(numY_&lt;nY,QUOTIENT(n,nX),MOD(n,nX)+nY)=numY_,INDEX(Y_data,ROW(Y_нач)+QUOTIENT(n,nX),COLUMN(Y_нач)+MOD(n,nX)),"-")</f>
        <v>-</v>
      </c>
      <c r="O22" s="7" t="str">
        <f aca="false">IF(IF(numY_&lt;nY,QUOTIENT(n,nX),MOD(n,nX)+nY)=numY_,INDEX(Y_data,ROW(Y_нач)+QUOTIENT(n,nX),COLUMN(Y_нач)+MOD(n,nX)),"-")</f>
        <v>-</v>
      </c>
      <c r="P22" s="7" t="str">
        <f aca="false">IF(IF(numY_&lt;nY,QUOTIENT(n,nX),MOD(n,nX)+nY)=numY_,INDEX(Y_data,ROW(Y_нач)+QUOTIENT(n,nX),COLUMN(Y_нач)+MOD(n,nX)),"-")</f>
        <v>-</v>
      </c>
      <c r="Q22" s="7" t="str">
        <f aca="false">IF(IF(numY_&lt;nY,QUOTIENT(n,nX),MOD(n,nX)+nY)=numY_,INDEX(Y_data,ROW(Y_нач)+QUOTIENT(n,nX),COLUMN(Y_нач)+MOD(n,nX)),"-")</f>
        <v>-</v>
      </c>
      <c r="R22" s="7" t="str">
        <f aca="false">IF(IF(numY_&lt;nY,QUOTIENT(n,nX),MOD(n,nX)+nY)=numY_,INDEX(Y_data,ROW(Y_нач)+QUOTIENT(n,nX),COLUMN(Y_нач)+MOD(n,nX)),"-")</f>
        <v>-</v>
      </c>
      <c r="S22" s="7" t="str">
        <f aca="false">IF(IF(numY_&lt;nY,QUOTIENT(n,nX),MOD(n,nX)+nY)=numY_,INDEX(Y_data,ROW(Y_нач)+QUOTIENT(n,nX),COLUMN(Y_нач)+MOD(n,nX)),"-")</f>
        <v>-</v>
      </c>
      <c r="T22" s="7" t="str">
        <f aca="false">IF(IF(numY_&lt;nY,QUOTIENT(n,nX),MOD(n,nX)+nY)=numY_,INDEX(Y_data,ROW(Y_нач)+QUOTIENT(n,nX),COLUMN(Y_нач)+MOD(n,nX)),"-")</f>
        <v>-</v>
      </c>
      <c r="U22" s="7" t="str">
        <f aca="false">IF(IF(numY_&lt;nY,QUOTIENT(n,nX),MOD(n,nX)+nY)=numY_,INDEX(Y_data,ROW(Y_нач)+QUOTIENT(n,nX),COLUMN(Y_нач)+MOD(n,nX)),"-")</f>
        <v>-</v>
      </c>
      <c r="V22" s="7" t="str">
        <f aca="false">IF(IF(numY_&lt;nY,QUOTIENT(n,nX),MOD(n,nX)+nY)=numY_,INDEX(Y_data,ROW(Y_нач)+QUOTIENT(n,nX),COLUMN(Y_нач)+MOD(n,nX)),"-")</f>
        <v>-</v>
      </c>
      <c r="W22" s="7" t="n">
        <f aca="false">IF(IF(numY_&lt;nY,QUOTIENT(n,nX),MOD(n,nX)+nY)=numY_,INDEX(Y_data,ROW(Y_нач)+QUOTIENT(n,nX),COLUMN(Y_нач)+MOD(n,nX)),"-")</f>
        <v>3.9110310531896</v>
      </c>
      <c r="X22" s="7" t="str">
        <f aca="false">IF(IF(numY_&lt;nY,QUOTIENT(n,nX),MOD(n,nX)+nY)=numY_,INDEX(Y_data,ROW(Y_нач)+QUOTIENT(n,nX),COLUMN(Y_нач)+MOD(n,nX)),"-")</f>
        <v>-</v>
      </c>
      <c r="Y22" s="7" t="str">
        <f aca="false">IF(IF(numY_&lt;nY,QUOTIENT(n,nX),MOD(n,nX)+nY)=numY_,INDEX(Y_data,ROW(Y_нач)+QUOTIENT(n,nX),COLUMN(Y_нач)+MOD(n,nX)),"-")</f>
        <v>-</v>
      </c>
    </row>
    <row r="23" customFormat="false" ht="12.8" hidden="false" customHeight="false" outlineLevel="0" collapsed="false">
      <c r="B23" s="7" t="n">
        <f aca="false">MIN(nXY-1,ROW()-ROW(X_Y_нач))</f>
        <v>20</v>
      </c>
      <c r="C23" s="7" t="n">
        <f aca="false">INDEX(X_data,ROW(X_нач)+QUOTIENT(n,nX),COLUMN(X_нач)+MOD(n,nX))</f>
        <v>7</v>
      </c>
      <c r="D23" s="7" t="str">
        <f aca="false">IF(IF(numY_&lt;nY,QUOTIENT(n,nX),MOD(n,nX)+nY)=numY_,INDEX(Y_data,ROW(Y_нач)+QUOTIENT(n,nX),COLUMN(Y_нач)+MOD(n,nX)),"-")</f>
        <v>-</v>
      </c>
      <c r="E23" s="7" t="n">
        <f aca="false">IF(IF(numY_&lt;nY,QUOTIENT(n,nX),MOD(n,nX)+nY)=numY_,INDEX(Y_data,ROW(Y_нач)+QUOTIENT(n,nX),COLUMN(Y_нач)+MOD(n,nX)),"-")</f>
        <v>3.59950226335986</v>
      </c>
      <c r="F23" s="7" t="str">
        <f aca="false">IF(IF(numY_&lt;nY,QUOTIENT(n,nX),MOD(n,nX)+nY)=numY_,INDEX(Y_data,ROW(Y_нач)+QUOTIENT(n,nX),COLUMN(Y_нач)+MOD(n,nX)),"-")</f>
        <v>-</v>
      </c>
      <c r="G23" s="7" t="str">
        <f aca="false">IF(IF(numY_&lt;nY,QUOTIENT(n,nX),MOD(n,nX)+nY)=numY_,INDEX(Y_data,ROW(Y_нач)+QUOTIENT(n,nX),COLUMN(Y_нач)+MOD(n,nX)),"-")</f>
        <v>-</v>
      </c>
      <c r="H23" s="7" t="str">
        <f aca="false">IF(IF(numY_&lt;nY,QUOTIENT(n,nX),MOD(n,nX)+nY)=numY_,INDEX(Y_data,ROW(Y_нач)+QUOTIENT(n,nX),COLUMN(Y_нач)+MOD(n,nX)),"-")</f>
        <v>-</v>
      </c>
      <c r="I23" s="7" t="str">
        <f aca="false">IF(IF(numY_&lt;nY,QUOTIENT(n,nX),MOD(n,nX)+nY)=numY_,INDEX(Y_data,ROW(Y_нач)+QUOTIENT(n,nX),COLUMN(Y_нач)+MOD(n,nX)),"-")</f>
        <v>-</v>
      </c>
      <c r="J23" s="7" t="str">
        <f aca="false">IF(IF(numY_&lt;nY,QUOTIENT(n,nX),MOD(n,nX)+nY)=numY_,INDEX(Y_data,ROW(Y_нач)+QUOTIENT(n,nX),COLUMN(Y_нач)+MOD(n,nX)),"-")</f>
        <v>-</v>
      </c>
      <c r="K23" s="7" t="str">
        <f aca="false">IF(IF(numY_&lt;nY,QUOTIENT(n,nX),MOD(n,nX)+nY)=numY_,INDEX(Y_data,ROW(Y_нач)+QUOTIENT(n,nX),COLUMN(Y_нач)+MOD(n,nX)),"-")</f>
        <v>-</v>
      </c>
      <c r="L23" s="7" t="str">
        <f aca="false">IF(IF(numY_&lt;nY,QUOTIENT(n,nX),MOD(n,nX)+nY)=numY_,INDEX(Y_data,ROW(Y_нач)+QUOTIENT(n,nX),COLUMN(Y_нач)+MOD(n,nX)),"-")</f>
        <v>-</v>
      </c>
      <c r="M23" s="7" t="str">
        <f aca="false">IF(IF(numY_&lt;nY,QUOTIENT(n,nX),MOD(n,nX)+nY)=numY_,INDEX(Y_data,ROW(Y_нач)+QUOTIENT(n,nX),COLUMN(Y_нач)+MOD(n,nX)),"-")</f>
        <v>-</v>
      </c>
      <c r="N23" s="7" t="str">
        <f aca="false">IF(IF(numY_&lt;nY,QUOTIENT(n,nX),MOD(n,nX)+nY)=numY_,INDEX(Y_data,ROW(Y_нач)+QUOTIENT(n,nX),COLUMN(Y_нач)+MOD(n,nX)),"-")</f>
        <v>-</v>
      </c>
      <c r="O23" s="7" t="str">
        <f aca="false">IF(IF(numY_&lt;nY,QUOTIENT(n,nX),MOD(n,nX)+nY)=numY_,INDEX(Y_data,ROW(Y_нач)+QUOTIENT(n,nX),COLUMN(Y_нач)+MOD(n,nX)),"-")</f>
        <v>-</v>
      </c>
      <c r="P23" s="7" t="str">
        <f aca="false">IF(IF(numY_&lt;nY,QUOTIENT(n,nX),MOD(n,nX)+nY)=numY_,INDEX(Y_data,ROW(Y_нач)+QUOTIENT(n,nX),COLUMN(Y_нач)+MOD(n,nX)),"-")</f>
        <v>-</v>
      </c>
      <c r="Q23" s="7" t="str">
        <f aca="false">IF(IF(numY_&lt;nY,QUOTIENT(n,nX),MOD(n,nX)+nY)=numY_,INDEX(Y_data,ROW(Y_нач)+QUOTIENT(n,nX),COLUMN(Y_нач)+MOD(n,nX)),"-")</f>
        <v>-</v>
      </c>
      <c r="R23" s="7" t="str">
        <f aca="false">IF(IF(numY_&lt;nY,QUOTIENT(n,nX),MOD(n,nX)+nY)=numY_,INDEX(Y_data,ROW(Y_нач)+QUOTIENT(n,nX),COLUMN(Y_нач)+MOD(n,nX)),"-")</f>
        <v>-</v>
      </c>
      <c r="S23" s="7" t="str">
        <f aca="false">IF(IF(numY_&lt;nY,QUOTIENT(n,nX),MOD(n,nX)+nY)=numY_,INDEX(Y_data,ROW(Y_нач)+QUOTIENT(n,nX),COLUMN(Y_нач)+MOD(n,nX)),"-")</f>
        <v>-</v>
      </c>
      <c r="T23" s="7" t="str">
        <f aca="false">IF(IF(numY_&lt;nY,QUOTIENT(n,nX),MOD(n,nX)+nY)=numY_,INDEX(Y_data,ROW(Y_нач)+QUOTIENT(n,nX),COLUMN(Y_нач)+MOD(n,nX)),"-")</f>
        <v>-</v>
      </c>
      <c r="U23" s="7" t="str">
        <f aca="false">IF(IF(numY_&lt;nY,QUOTIENT(n,nX),MOD(n,nX)+nY)=numY_,INDEX(Y_data,ROW(Y_нач)+QUOTIENT(n,nX),COLUMN(Y_нач)+MOD(n,nX)),"-")</f>
        <v>-</v>
      </c>
      <c r="V23" s="7" t="str">
        <f aca="false">IF(IF(numY_&lt;nY,QUOTIENT(n,nX),MOD(n,nX)+nY)=numY_,INDEX(Y_data,ROW(Y_нач)+QUOTIENT(n,nX),COLUMN(Y_нач)+MOD(n,nX)),"-")</f>
        <v>-</v>
      </c>
      <c r="W23" s="7" t="str">
        <f aca="false">IF(IF(numY_&lt;nY,QUOTIENT(n,nX),MOD(n,nX)+nY)=numY_,INDEX(Y_data,ROW(Y_нач)+QUOTIENT(n,nX),COLUMN(Y_нач)+MOD(n,nX)),"-")</f>
        <v>-</v>
      </c>
      <c r="X23" s="7" t="n">
        <f aca="false">IF(IF(numY_&lt;nY,QUOTIENT(n,nX),MOD(n,nX)+nY)=numY_,INDEX(Y_data,ROW(Y_нач)+QUOTIENT(n,nX),COLUMN(Y_нач)+MOD(n,nX)),"-")</f>
        <v>3.59950226335986</v>
      </c>
      <c r="Y23" s="7" t="str">
        <f aca="false">IF(IF(numY_&lt;nY,QUOTIENT(n,nX),MOD(n,nX)+nY)=numY_,INDEX(Y_data,ROW(Y_нач)+QUOTIENT(n,nX),COLUMN(Y_нач)+MOD(n,nX)),"-")</f>
        <v>-</v>
      </c>
    </row>
    <row r="24" customFormat="false" ht="12.8" hidden="false" customHeight="false" outlineLevel="0" collapsed="false">
      <c r="B24" s="7" t="n">
        <f aca="false">MIN(nXY-1,ROW()-ROW(X_Y_нач))</f>
        <v>21</v>
      </c>
      <c r="C24" s="7" t="n">
        <f aca="false">INDEX(X_data,ROW(X_нач)+QUOTIENT(n,nX),COLUMN(X_нач)+MOD(n,nX))</f>
        <v>8</v>
      </c>
      <c r="D24" s="7" t="str">
        <f aca="false">IF(IF(numY_&lt;nY,QUOTIENT(n,nX),MOD(n,nX)+nY)=numY_,INDEX(Y_data,ROW(Y_нач)+QUOTIENT(n,nX),COLUMN(Y_нач)+MOD(n,nX)),"-")</f>
        <v>-</v>
      </c>
      <c r="E24" s="7" t="n">
        <f aca="false">IF(IF(numY_&lt;nY,QUOTIENT(n,nX),MOD(n,nX)+nY)=numY_,INDEX(Y_data,ROW(Y_нач)+QUOTIENT(n,nX),COLUMN(Y_нач)+MOD(n,nX)),"-")</f>
        <v>3.04371801995456</v>
      </c>
      <c r="F24" s="7" t="str">
        <f aca="false">IF(IF(numY_&lt;nY,QUOTIENT(n,nX),MOD(n,nX)+nY)=numY_,INDEX(Y_data,ROW(Y_нач)+QUOTIENT(n,nX),COLUMN(Y_нач)+MOD(n,nX)),"-")</f>
        <v>-</v>
      </c>
      <c r="G24" s="7" t="str">
        <f aca="false">IF(IF(numY_&lt;nY,QUOTIENT(n,nX),MOD(n,nX)+nY)=numY_,INDEX(Y_data,ROW(Y_нач)+QUOTIENT(n,nX),COLUMN(Y_нач)+MOD(n,nX)),"-")</f>
        <v>-</v>
      </c>
      <c r="H24" s="7" t="str">
        <f aca="false">IF(IF(numY_&lt;nY,QUOTIENT(n,nX),MOD(n,nX)+nY)=numY_,INDEX(Y_data,ROW(Y_нач)+QUOTIENT(n,nX),COLUMN(Y_нач)+MOD(n,nX)),"-")</f>
        <v>-</v>
      </c>
      <c r="I24" s="7" t="str">
        <f aca="false">IF(IF(numY_&lt;nY,QUOTIENT(n,nX),MOD(n,nX)+nY)=numY_,INDEX(Y_data,ROW(Y_нач)+QUOTIENT(n,nX),COLUMN(Y_нач)+MOD(n,nX)),"-")</f>
        <v>-</v>
      </c>
      <c r="J24" s="7" t="str">
        <f aca="false">IF(IF(numY_&lt;nY,QUOTIENT(n,nX),MOD(n,nX)+nY)=numY_,INDEX(Y_data,ROW(Y_нач)+QUOTIENT(n,nX),COLUMN(Y_нач)+MOD(n,nX)),"-")</f>
        <v>-</v>
      </c>
      <c r="K24" s="7" t="str">
        <f aca="false">IF(IF(numY_&lt;nY,QUOTIENT(n,nX),MOD(n,nX)+nY)=numY_,INDEX(Y_data,ROW(Y_нач)+QUOTIENT(n,nX),COLUMN(Y_нач)+MOD(n,nX)),"-")</f>
        <v>-</v>
      </c>
      <c r="L24" s="7" t="str">
        <f aca="false">IF(IF(numY_&lt;nY,QUOTIENT(n,nX),MOD(n,nX)+nY)=numY_,INDEX(Y_data,ROW(Y_нач)+QUOTIENT(n,nX),COLUMN(Y_нач)+MOD(n,nX)),"-")</f>
        <v>-</v>
      </c>
      <c r="M24" s="7" t="str">
        <f aca="false">IF(IF(numY_&lt;nY,QUOTIENT(n,nX),MOD(n,nX)+nY)=numY_,INDEX(Y_data,ROW(Y_нач)+QUOTIENT(n,nX),COLUMN(Y_нач)+MOD(n,nX)),"-")</f>
        <v>-</v>
      </c>
      <c r="N24" s="7" t="str">
        <f aca="false">IF(IF(numY_&lt;nY,QUOTIENT(n,nX),MOD(n,nX)+nY)=numY_,INDEX(Y_data,ROW(Y_нач)+QUOTIENT(n,nX),COLUMN(Y_нач)+MOD(n,nX)),"-")</f>
        <v>-</v>
      </c>
      <c r="O24" s="7" t="str">
        <f aca="false">IF(IF(numY_&lt;nY,QUOTIENT(n,nX),MOD(n,nX)+nY)=numY_,INDEX(Y_data,ROW(Y_нач)+QUOTIENT(n,nX),COLUMN(Y_нач)+MOD(n,nX)),"-")</f>
        <v>-</v>
      </c>
      <c r="P24" s="7" t="str">
        <f aca="false">IF(IF(numY_&lt;nY,QUOTIENT(n,nX),MOD(n,nX)+nY)=numY_,INDEX(Y_data,ROW(Y_нач)+QUOTIENT(n,nX),COLUMN(Y_нач)+MOD(n,nX)),"-")</f>
        <v>-</v>
      </c>
      <c r="Q24" s="7" t="str">
        <f aca="false">IF(IF(numY_&lt;nY,QUOTIENT(n,nX),MOD(n,nX)+nY)=numY_,INDEX(Y_data,ROW(Y_нач)+QUOTIENT(n,nX),COLUMN(Y_нач)+MOD(n,nX)),"-")</f>
        <v>-</v>
      </c>
      <c r="R24" s="7" t="str">
        <f aca="false">IF(IF(numY_&lt;nY,QUOTIENT(n,nX),MOD(n,nX)+nY)=numY_,INDEX(Y_data,ROW(Y_нач)+QUOTIENT(n,nX),COLUMN(Y_нач)+MOD(n,nX)),"-")</f>
        <v>-</v>
      </c>
      <c r="S24" s="7" t="str">
        <f aca="false">IF(IF(numY_&lt;nY,QUOTIENT(n,nX),MOD(n,nX)+nY)=numY_,INDEX(Y_data,ROW(Y_нач)+QUOTIENT(n,nX),COLUMN(Y_нач)+MOD(n,nX)),"-")</f>
        <v>-</v>
      </c>
      <c r="T24" s="7" t="str">
        <f aca="false">IF(IF(numY_&lt;nY,QUOTIENT(n,nX),MOD(n,nX)+nY)=numY_,INDEX(Y_data,ROW(Y_нач)+QUOTIENT(n,nX),COLUMN(Y_нач)+MOD(n,nX)),"-")</f>
        <v>-</v>
      </c>
      <c r="U24" s="7" t="str">
        <f aca="false">IF(IF(numY_&lt;nY,QUOTIENT(n,nX),MOD(n,nX)+nY)=numY_,INDEX(Y_data,ROW(Y_нач)+QUOTIENT(n,nX),COLUMN(Y_нач)+MOD(n,nX)),"-")</f>
        <v>-</v>
      </c>
      <c r="V24" s="7" t="str">
        <f aca="false">IF(IF(numY_&lt;nY,QUOTIENT(n,nX),MOD(n,nX)+nY)=numY_,INDEX(Y_data,ROW(Y_нач)+QUOTIENT(n,nX),COLUMN(Y_нач)+MOD(n,nX)),"-")</f>
        <v>-</v>
      </c>
      <c r="W24" s="7" t="str">
        <f aca="false">IF(IF(numY_&lt;nY,QUOTIENT(n,nX),MOD(n,nX)+nY)=numY_,INDEX(Y_data,ROW(Y_нач)+QUOTIENT(n,nX),COLUMN(Y_нач)+MOD(n,nX)),"-")</f>
        <v>-</v>
      </c>
      <c r="X24" s="7" t="str">
        <f aca="false">IF(IF(numY_&lt;nY,QUOTIENT(n,nX),MOD(n,nX)+nY)=numY_,INDEX(Y_data,ROW(Y_нач)+QUOTIENT(n,nX),COLUMN(Y_нач)+MOD(n,nX)),"-")</f>
        <v>-</v>
      </c>
      <c r="Y24" s="7" t="n">
        <f aca="false">IF(IF(numY_&lt;nY,QUOTIENT(n,nX),MOD(n,nX)+nY)=numY_,INDEX(Y_data,ROW(Y_нач)+QUOTIENT(n,nX),COLUMN(Y_нач)+MOD(n,nX)),"-")</f>
        <v>3.04371801995456</v>
      </c>
    </row>
    <row r="25" customFormat="false" ht="12.8" hidden="false" customHeight="false" outlineLevel="0" collapsed="false">
      <c r="B25" s="7" t="n">
        <f aca="false">MIN(nXY-1,ROW()-ROW(X_Y_нач))</f>
        <v>22</v>
      </c>
      <c r="C25" s="7" t="n">
        <f aca="false">INDEX(X_data,ROW(X_нач)+QUOTIENT(n,nX),COLUMN(X_нач)+MOD(n,nX))</f>
        <v>-2.75</v>
      </c>
      <c r="D25" s="7" t="str">
        <f aca="false">IF(IF(numY_&lt;nY,QUOTIENT(n,nX),MOD(n,nX)+nY)=numY_,INDEX(Y_data,ROW(Y_нач)+QUOTIENT(n,nX),COLUMN(Y_нач)+MOD(n,nX)),"-")</f>
        <v>-</v>
      </c>
      <c r="E25" s="7" t="str">
        <f aca="false">IF(IF(numY_&lt;nY,QUOTIENT(n,nX),MOD(n,nX)+nY)=numY_,INDEX(Y_data,ROW(Y_нач)+QUOTIENT(n,nX),COLUMN(Y_нач)+MOD(n,nX)),"-")</f>
        <v>-</v>
      </c>
      <c r="F25" s="7" t="n">
        <f aca="false">IF(IF(numY_&lt;nY,QUOTIENT(n,nX),MOD(n,nX)+nY)=numY_,INDEX(Y_data,ROW(Y_нач)+QUOTIENT(n,nX),COLUMN(Y_нач)+MOD(n,nX)),"-")</f>
        <v>3.15320095485604</v>
      </c>
      <c r="G25" s="7" t="str">
        <f aca="false">IF(IF(numY_&lt;nY,QUOTIENT(n,nX),MOD(n,nX)+nY)=numY_,INDEX(Y_data,ROW(Y_нач)+QUOTIENT(n,nX),COLUMN(Y_нач)+MOD(n,nX)),"-")</f>
        <v>-</v>
      </c>
      <c r="H25" s="7" t="str">
        <f aca="false">IF(IF(numY_&lt;nY,QUOTIENT(n,nX),MOD(n,nX)+nY)=numY_,INDEX(Y_data,ROW(Y_нач)+QUOTIENT(n,nX),COLUMN(Y_нач)+MOD(n,nX)),"-")</f>
        <v>-</v>
      </c>
      <c r="I25" s="7" t="str">
        <f aca="false">IF(IF(numY_&lt;nY,QUOTIENT(n,nX),MOD(n,nX)+nY)=numY_,INDEX(Y_data,ROW(Y_нач)+QUOTIENT(n,nX),COLUMN(Y_нач)+MOD(n,nX)),"-")</f>
        <v>-</v>
      </c>
      <c r="J25" s="7" t="str">
        <f aca="false">IF(IF(numY_&lt;nY,QUOTIENT(n,nX),MOD(n,nX)+nY)=numY_,INDEX(Y_data,ROW(Y_нач)+QUOTIENT(n,nX),COLUMN(Y_нач)+MOD(n,nX)),"-")</f>
        <v>-</v>
      </c>
      <c r="K25" s="7" t="str">
        <f aca="false">IF(IF(numY_&lt;nY,QUOTIENT(n,nX),MOD(n,nX)+nY)=numY_,INDEX(Y_data,ROW(Y_нач)+QUOTIENT(n,nX),COLUMN(Y_нач)+MOD(n,nX)),"-")</f>
        <v>-</v>
      </c>
      <c r="L25" s="7" t="str">
        <f aca="false">IF(IF(numY_&lt;nY,QUOTIENT(n,nX),MOD(n,nX)+nY)=numY_,INDEX(Y_data,ROW(Y_нач)+QUOTIENT(n,nX),COLUMN(Y_нач)+MOD(n,nX)),"-")</f>
        <v>-</v>
      </c>
      <c r="M25" s="7" t="str">
        <f aca="false">IF(IF(numY_&lt;nY,QUOTIENT(n,nX),MOD(n,nX)+nY)=numY_,INDEX(Y_data,ROW(Y_нач)+QUOTIENT(n,nX),COLUMN(Y_нач)+MOD(n,nX)),"-")</f>
        <v>-</v>
      </c>
      <c r="N25" s="7" t="str">
        <f aca="false">IF(IF(numY_&lt;nY,QUOTIENT(n,nX),MOD(n,nX)+nY)=numY_,INDEX(Y_data,ROW(Y_нач)+QUOTIENT(n,nX),COLUMN(Y_нач)+MOD(n,nX)),"-")</f>
        <v>-</v>
      </c>
      <c r="O25" s="7" t="n">
        <f aca="false">IF(IF(numY_&lt;nY,QUOTIENT(n,nX),MOD(n,nX)+nY)=numY_,INDEX(Y_data,ROW(Y_нач)+QUOTIENT(n,nX),COLUMN(Y_нач)+MOD(n,nX)),"-")</f>
        <v>3.15320095485604</v>
      </c>
      <c r="P25" s="7" t="str">
        <f aca="false">IF(IF(numY_&lt;nY,QUOTIENT(n,nX),MOD(n,nX)+nY)=numY_,INDEX(Y_data,ROW(Y_нач)+QUOTIENT(n,nX),COLUMN(Y_нач)+MOD(n,nX)),"-")</f>
        <v>-</v>
      </c>
      <c r="Q25" s="7" t="str">
        <f aca="false">IF(IF(numY_&lt;nY,QUOTIENT(n,nX),MOD(n,nX)+nY)=numY_,INDEX(Y_data,ROW(Y_нач)+QUOTIENT(n,nX),COLUMN(Y_нач)+MOD(n,nX)),"-")</f>
        <v>-</v>
      </c>
      <c r="R25" s="7" t="str">
        <f aca="false">IF(IF(numY_&lt;nY,QUOTIENT(n,nX),MOD(n,nX)+nY)=numY_,INDEX(Y_data,ROW(Y_нач)+QUOTIENT(n,nX),COLUMN(Y_нач)+MOD(n,nX)),"-")</f>
        <v>-</v>
      </c>
      <c r="S25" s="7" t="str">
        <f aca="false">IF(IF(numY_&lt;nY,QUOTIENT(n,nX),MOD(n,nX)+nY)=numY_,INDEX(Y_data,ROW(Y_нач)+QUOTIENT(n,nX),COLUMN(Y_нач)+MOD(n,nX)),"-")</f>
        <v>-</v>
      </c>
      <c r="T25" s="7" t="str">
        <f aca="false">IF(IF(numY_&lt;nY,QUOTIENT(n,nX),MOD(n,nX)+nY)=numY_,INDEX(Y_data,ROW(Y_нач)+QUOTIENT(n,nX),COLUMN(Y_нач)+MOD(n,nX)),"-")</f>
        <v>-</v>
      </c>
      <c r="U25" s="7" t="str">
        <f aca="false">IF(IF(numY_&lt;nY,QUOTIENT(n,nX),MOD(n,nX)+nY)=numY_,INDEX(Y_data,ROW(Y_нач)+QUOTIENT(n,nX),COLUMN(Y_нач)+MOD(n,nX)),"-")</f>
        <v>-</v>
      </c>
      <c r="V25" s="7" t="str">
        <f aca="false">IF(IF(numY_&lt;nY,QUOTIENT(n,nX),MOD(n,nX)+nY)=numY_,INDEX(Y_data,ROW(Y_нач)+QUOTIENT(n,nX),COLUMN(Y_нач)+MOD(n,nX)),"-")</f>
        <v>-</v>
      </c>
      <c r="W25" s="7" t="str">
        <f aca="false">IF(IF(numY_&lt;nY,QUOTIENT(n,nX),MOD(n,nX)+nY)=numY_,INDEX(Y_data,ROW(Y_нач)+QUOTIENT(n,nX),COLUMN(Y_нач)+MOD(n,nX)),"-")</f>
        <v>-</v>
      </c>
      <c r="X25" s="7" t="str">
        <f aca="false">IF(IF(numY_&lt;nY,QUOTIENT(n,nX),MOD(n,nX)+nY)=numY_,INDEX(Y_data,ROW(Y_нач)+QUOTIENT(n,nX),COLUMN(Y_нач)+MOD(n,nX)),"-")</f>
        <v>-</v>
      </c>
      <c r="Y25" s="7" t="str">
        <f aca="false">IF(IF(numY_&lt;nY,QUOTIENT(n,nX),MOD(n,nX)+nY)=numY_,INDEX(Y_data,ROW(Y_нач)+QUOTIENT(n,nX),COLUMN(Y_нач)+MOD(n,nX)),"-")</f>
        <v>-</v>
      </c>
    </row>
    <row r="26" customFormat="false" ht="12.8" hidden="false" customHeight="false" outlineLevel="0" collapsed="false">
      <c r="B26" s="7" t="n">
        <f aca="false">MIN(nXY-1,ROW()-ROW(X_Y_нач))</f>
        <v>23</v>
      </c>
      <c r="C26" s="7" t="n">
        <f aca="false">INDEX(X_data,ROW(X_нач)+QUOTIENT(n,nX),COLUMN(X_нач)+MOD(n,nX))</f>
        <v>-1.75</v>
      </c>
      <c r="D26" s="7" t="str">
        <f aca="false">IF(IF(numY_&lt;nY,QUOTIENT(n,nX),MOD(n,nX)+nY)=numY_,INDEX(Y_data,ROW(Y_нач)+QUOTIENT(n,nX),COLUMN(Y_нач)+MOD(n,nX)),"-")</f>
        <v>-</v>
      </c>
      <c r="E26" s="7" t="str">
        <f aca="false">IF(IF(numY_&lt;nY,QUOTIENT(n,nX),MOD(n,nX)+nY)=numY_,INDEX(Y_data,ROW(Y_нач)+QUOTIENT(n,nX),COLUMN(Y_нач)+MOD(n,nX)),"-")</f>
        <v>-</v>
      </c>
      <c r="F26" s="7" t="n">
        <f aca="false">IF(IF(numY_&lt;nY,QUOTIENT(n,nX),MOD(n,nX)+nY)=numY_,INDEX(Y_data,ROW(Y_нач)+QUOTIENT(n,nX),COLUMN(Y_нач)+MOD(n,nX)),"-")</f>
        <v>3.21577331030789</v>
      </c>
      <c r="G26" s="7" t="str">
        <f aca="false">IF(IF(numY_&lt;nY,QUOTIENT(n,nX),MOD(n,nX)+nY)=numY_,INDEX(Y_data,ROW(Y_нач)+QUOTIENT(n,nX),COLUMN(Y_нач)+MOD(n,nX)),"-")</f>
        <v>-</v>
      </c>
      <c r="H26" s="7" t="str">
        <f aca="false">IF(IF(numY_&lt;nY,QUOTIENT(n,nX),MOD(n,nX)+nY)=numY_,INDEX(Y_data,ROW(Y_нач)+QUOTIENT(n,nX),COLUMN(Y_нач)+MOD(n,nX)),"-")</f>
        <v>-</v>
      </c>
      <c r="I26" s="7" t="str">
        <f aca="false">IF(IF(numY_&lt;nY,QUOTIENT(n,nX),MOD(n,nX)+nY)=numY_,INDEX(Y_data,ROW(Y_нач)+QUOTIENT(n,nX),COLUMN(Y_нач)+MOD(n,nX)),"-")</f>
        <v>-</v>
      </c>
      <c r="J26" s="7" t="str">
        <f aca="false">IF(IF(numY_&lt;nY,QUOTIENT(n,nX),MOD(n,nX)+nY)=numY_,INDEX(Y_data,ROW(Y_нач)+QUOTIENT(n,nX),COLUMN(Y_нач)+MOD(n,nX)),"-")</f>
        <v>-</v>
      </c>
      <c r="K26" s="7" t="str">
        <f aca="false">IF(IF(numY_&lt;nY,QUOTIENT(n,nX),MOD(n,nX)+nY)=numY_,INDEX(Y_data,ROW(Y_нач)+QUOTIENT(n,nX),COLUMN(Y_нач)+MOD(n,nX)),"-")</f>
        <v>-</v>
      </c>
      <c r="L26" s="7" t="str">
        <f aca="false">IF(IF(numY_&lt;nY,QUOTIENT(n,nX),MOD(n,nX)+nY)=numY_,INDEX(Y_data,ROW(Y_нач)+QUOTIENT(n,nX),COLUMN(Y_нач)+MOD(n,nX)),"-")</f>
        <v>-</v>
      </c>
      <c r="M26" s="7" t="str">
        <f aca="false">IF(IF(numY_&lt;nY,QUOTIENT(n,nX),MOD(n,nX)+nY)=numY_,INDEX(Y_data,ROW(Y_нач)+QUOTIENT(n,nX),COLUMN(Y_нач)+MOD(n,nX)),"-")</f>
        <v>-</v>
      </c>
      <c r="N26" s="7" t="str">
        <f aca="false">IF(IF(numY_&lt;nY,QUOTIENT(n,nX),MOD(n,nX)+nY)=numY_,INDEX(Y_data,ROW(Y_нач)+QUOTIENT(n,nX),COLUMN(Y_нач)+MOD(n,nX)),"-")</f>
        <v>-</v>
      </c>
      <c r="O26" s="7" t="str">
        <f aca="false">IF(IF(numY_&lt;nY,QUOTIENT(n,nX),MOD(n,nX)+nY)=numY_,INDEX(Y_data,ROW(Y_нач)+QUOTIENT(n,nX),COLUMN(Y_нач)+MOD(n,nX)),"-")</f>
        <v>-</v>
      </c>
      <c r="P26" s="7" t="n">
        <f aca="false">IF(IF(numY_&lt;nY,QUOTIENT(n,nX),MOD(n,nX)+nY)=numY_,INDEX(Y_data,ROW(Y_нач)+QUOTIENT(n,nX),COLUMN(Y_нач)+MOD(n,nX)),"-")</f>
        <v>3.21577331030789</v>
      </c>
      <c r="Q26" s="7" t="str">
        <f aca="false">IF(IF(numY_&lt;nY,QUOTIENT(n,nX),MOD(n,nX)+nY)=numY_,INDEX(Y_data,ROW(Y_нач)+QUOTIENT(n,nX),COLUMN(Y_нач)+MOD(n,nX)),"-")</f>
        <v>-</v>
      </c>
      <c r="R26" s="7" t="str">
        <f aca="false">IF(IF(numY_&lt;nY,QUOTIENT(n,nX),MOD(n,nX)+nY)=numY_,INDEX(Y_data,ROW(Y_нач)+QUOTIENT(n,nX),COLUMN(Y_нач)+MOD(n,nX)),"-")</f>
        <v>-</v>
      </c>
      <c r="S26" s="7" t="str">
        <f aca="false">IF(IF(numY_&lt;nY,QUOTIENT(n,nX),MOD(n,nX)+nY)=numY_,INDEX(Y_data,ROW(Y_нач)+QUOTIENT(n,nX),COLUMN(Y_нач)+MOD(n,nX)),"-")</f>
        <v>-</v>
      </c>
      <c r="T26" s="7" t="str">
        <f aca="false">IF(IF(numY_&lt;nY,QUOTIENT(n,nX),MOD(n,nX)+nY)=numY_,INDEX(Y_data,ROW(Y_нач)+QUOTIENT(n,nX),COLUMN(Y_нач)+MOD(n,nX)),"-")</f>
        <v>-</v>
      </c>
      <c r="U26" s="7" t="str">
        <f aca="false">IF(IF(numY_&lt;nY,QUOTIENT(n,nX),MOD(n,nX)+nY)=numY_,INDEX(Y_data,ROW(Y_нач)+QUOTIENT(n,nX),COLUMN(Y_нач)+MOD(n,nX)),"-")</f>
        <v>-</v>
      </c>
      <c r="V26" s="7" t="str">
        <f aca="false">IF(IF(numY_&lt;nY,QUOTIENT(n,nX),MOD(n,nX)+nY)=numY_,INDEX(Y_data,ROW(Y_нач)+QUOTIENT(n,nX),COLUMN(Y_нач)+MOD(n,nX)),"-")</f>
        <v>-</v>
      </c>
      <c r="W26" s="7" t="str">
        <f aca="false">IF(IF(numY_&lt;nY,QUOTIENT(n,nX),MOD(n,nX)+nY)=numY_,INDEX(Y_data,ROW(Y_нач)+QUOTIENT(n,nX),COLUMN(Y_нач)+MOD(n,nX)),"-")</f>
        <v>-</v>
      </c>
      <c r="X26" s="7" t="str">
        <f aca="false">IF(IF(numY_&lt;nY,QUOTIENT(n,nX),MOD(n,nX)+nY)=numY_,INDEX(Y_data,ROW(Y_нач)+QUOTIENT(n,nX),COLUMN(Y_нач)+MOD(n,nX)),"-")</f>
        <v>-</v>
      </c>
      <c r="Y26" s="7" t="str">
        <f aca="false">IF(IF(numY_&lt;nY,QUOTIENT(n,nX),MOD(n,nX)+nY)=numY_,INDEX(Y_data,ROW(Y_нач)+QUOTIENT(n,nX),COLUMN(Y_нач)+MOD(n,nX)),"-")</f>
        <v>-</v>
      </c>
    </row>
    <row r="27" customFormat="false" ht="12.8" hidden="false" customHeight="false" outlineLevel="0" collapsed="false">
      <c r="B27" s="7" t="n">
        <f aca="false">MIN(nXY-1,ROW()-ROW(X_Y_нач))</f>
        <v>24</v>
      </c>
      <c r="C27" s="7" t="n">
        <f aca="false">INDEX(X_data,ROW(X_нач)+QUOTIENT(n,nX),COLUMN(X_нач)+MOD(n,nX))</f>
        <v>-0.75</v>
      </c>
      <c r="D27" s="7" t="str">
        <f aca="false">IF(IF(numY_&lt;nY,QUOTIENT(n,nX),MOD(n,nX)+nY)=numY_,INDEX(Y_data,ROW(Y_нач)+QUOTIENT(n,nX),COLUMN(Y_нач)+MOD(n,nX)),"-")</f>
        <v>-</v>
      </c>
      <c r="E27" s="7" t="str">
        <f aca="false">IF(IF(numY_&lt;nY,QUOTIENT(n,nX),MOD(n,nX)+nY)=numY_,INDEX(Y_data,ROW(Y_нач)+QUOTIENT(n,nX),COLUMN(Y_нач)+MOD(n,nX)),"-")</f>
        <v>-</v>
      </c>
      <c r="F27" s="7" t="n">
        <f aca="false">IF(IF(numY_&lt;nY,QUOTIENT(n,nX),MOD(n,nX)+nY)=numY_,INDEX(Y_data,ROW(Y_нач)+QUOTIENT(n,nX),COLUMN(Y_нач)+MOD(n,nX)),"-")</f>
        <v>2.89110554051401</v>
      </c>
      <c r="G27" s="7" t="str">
        <f aca="false">IF(IF(numY_&lt;nY,QUOTIENT(n,nX),MOD(n,nX)+nY)=numY_,INDEX(Y_data,ROW(Y_нач)+QUOTIENT(n,nX),COLUMN(Y_нач)+MOD(n,nX)),"-")</f>
        <v>-</v>
      </c>
      <c r="H27" s="7" t="str">
        <f aca="false">IF(IF(numY_&lt;nY,QUOTIENT(n,nX),MOD(n,nX)+nY)=numY_,INDEX(Y_data,ROW(Y_нач)+QUOTIENT(n,nX),COLUMN(Y_нач)+MOD(n,nX)),"-")</f>
        <v>-</v>
      </c>
      <c r="I27" s="7" t="str">
        <f aca="false">IF(IF(numY_&lt;nY,QUOTIENT(n,nX),MOD(n,nX)+nY)=numY_,INDEX(Y_data,ROW(Y_нач)+QUOTIENT(n,nX),COLUMN(Y_нач)+MOD(n,nX)),"-")</f>
        <v>-</v>
      </c>
      <c r="J27" s="7" t="str">
        <f aca="false">IF(IF(numY_&lt;nY,QUOTIENT(n,nX),MOD(n,nX)+nY)=numY_,INDEX(Y_data,ROW(Y_нач)+QUOTIENT(n,nX),COLUMN(Y_нач)+MOD(n,nX)),"-")</f>
        <v>-</v>
      </c>
      <c r="K27" s="7" t="str">
        <f aca="false">IF(IF(numY_&lt;nY,QUOTIENT(n,nX),MOD(n,nX)+nY)=numY_,INDEX(Y_data,ROW(Y_нач)+QUOTIENT(n,nX),COLUMN(Y_нач)+MOD(n,nX)),"-")</f>
        <v>-</v>
      </c>
      <c r="L27" s="7" t="str">
        <f aca="false">IF(IF(numY_&lt;nY,QUOTIENT(n,nX),MOD(n,nX)+nY)=numY_,INDEX(Y_data,ROW(Y_нач)+QUOTIENT(n,nX),COLUMN(Y_нач)+MOD(n,nX)),"-")</f>
        <v>-</v>
      </c>
      <c r="M27" s="7" t="str">
        <f aca="false">IF(IF(numY_&lt;nY,QUOTIENT(n,nX),MOD(n,nX)+nY)=numY_,INDEX(Y_data,ROW(Y_нач)+QUOTIENT(n,nX),COLUMN(Y_нач)+MOD(n,nX)),"-")</f>
        <v>-</v>
      </c>
      <c r="N27" s="7" t="str">
        <f aca="false">IF(IF(numY_&lt;nY,QUOTIENT(n,nX),MOD(n,nX)+nY)=numY_,INDEX(Y_data,ROW(Y_нач)+QUOTIENT(n,nX),COLUMN(Y_нач)+MOD(n,nX)),"-")</f>
        <v>-</v>
      </c>
      <c r="O27" s="7" t="str">
        <f aca="false">IF(IF(numY_&lt;nY,QUOTIENT(n,nX),MOD(n,nX)+nY)=numY_,INDEX(Y_data,ROW(Y_нач)+QUOTIENT(n,nX),COLUMN(Y_нач)+MOD(n,nX)),"-")</f>
        <v>-</v>
      </c>
      <c r="P27" s="7" t="str">
        <f aca="false">IF(IF(numY_&lt;nY,QUOTIENT(n,nX),MOD(n,nX)+nY)=numY_,INDEX(Y_data,ROW(Y_нач)+QUOTIENT(n,nX),COLUMN(Y_нач)+MOD(n,nX)),"-")</f>
        <v>-</v>
      </c>
      <c r="Q27" s="7" t="n">
        <f aca="false">IF(IF(numY_&lt;nY,QUOTIENT(n,nX),MOD(n,nX)+nY)=numY_,INDEX(Y_data,ROW(Y_нач)+QUOTIENT(n,nX),COLUMN(Y_нач)+MOD(n,nX)),"-")</f>
        <v>2.89110554051401</v>
      </c>
      <c r="R27" s="7" t="str">
        <f aca="false">IF(IF(numY_&lt;nY,QUOTIENT(n,nX),MOD(n,nX)+nY)=numY_,INDEX(Y_data,ROW(Y_нач)+QUOTIENT(n,nX),COLUMN(Y_нач)+MOD(n,nX)),"-")</f>
        <v>-</v>
      </c>
      <c r="S27" s="7" t="str">
        <f aca="false">IF(IF(numY_&lt;nY,QUOTIENT(n,nX),MOD(n,nX)+nY)=numY_,INDEX(Y_data,ROW(Y_нач)+QUOTIENT(n,nX),COLUMN(Y_нач)+MOD(n,nX)),"-")</f>
        <v>-</v>
      </c>
      <c r="T27" s="7" t="str">
        <f aca="false">IF(IF(numY_&lt;nY,QUOTIENT(n,nX),MOD(n,nX)+nY)=numY_,INDEX(Y_data,ROW(Y_нач)+QUOTIENT(n,nX),COLUMN(Y_нач)+MOD(n,nX)),"-")</f>
        <v>-</v>
      </c>
      <c r="U27" s="7" t="str">
        <f aca="false">IF(IF(numY_&lt;nY,QUOTIENT(n,nX),MOD(n,nX)+nY)=numY_,INDEX(Y_data,ROW(Y_нач)+QUOTIENT(n,nX),COLUMN(Y_нач)+MOD(n,nX)),"-")</f>
        <v>-</v>
      </c>
      <c r="V27" s="7" t="str">
        <f aca="false">IF(IF(numY_&lt;nY,QUOTIENT(n,nX),MOD(n,nX)+nY)=numY_,INDEX(Y_data,ROW(Y_нач)+QUOTIENT(n,nX),COLUMN(Y_нач)+MOD(n,nX)),"-")</f>
        <v>-</v>
      </c>
      <c r="W27" s="7" t="str">
        <f aca="false">IF(IF(numY_&lt;nY,QUOTIENT(n,nX),MOD(n,nX)+nY)=numY_,INDEX(Y_data,ROW(Y_нач)+QUOTIENT(n,nX),COLUMN(Y_нач)+MOD(n,nX)),"-")</f>
        <v>-</v>
      </c>
      <c r="X27" s="7" t="str">
        <f aca="false">IF(IF(numY_&lt;nY,QUOTIENT(n,nX),MOD(n,nX)+nY)=numY_,INDEX(Y_data,ROW(Y_нач)+QUOTIENT(n,nX),COLUMN(Y_нач)+MOD(n,nX)),"-")</f>
        <v>-</v>
      </c>
      <c r="Y27" s="7" t="str">
        <f aca="false">IF(IF(numY_&lt;nY,QUOTIENT(n,nX),MOD(n,nX)+nY)=numY_,INDEX(Y_data,ROW(Y_нач)+QUOTIENT(n,nX),COLUMN(Y_нач)+MOD(n,nX)),"-")</f>
        <v>-</v>
      </c>
    </row>
    <row r="28" customFormat="false" ht="12.8" hidden="false" customHeight="false" outlineLevel="0" collapsed="false">
      <c r="B28" s="7" t="n">
        <f aca="false">MIN(nXY-1,ROW()-ROW(X_Y_нач))</f>
        <v>25</v>
      </c>
      <c r="C28" s="7" t="n">
        <f aca="false">INDEX(X_data,ROW(X_нач)+QUOTIENT(n,nX),COLUMN(X_нач)+MOD(n,nX))</f>
        <v>0.25</v>
      </c>
      <c r="D28" s="7" t="str">
        <f aca="false">IF(IF(numY_&lt;nY,QUOTIENT(n,nX),MOD(n,nX)+nY)=numY_,INDEX(Y_data,ROW(Y_нач)+QUOTIENT(n,nX),COLUMN(Y_нач)+MOD(n,nX)),"-")</f>
        <v>-</v>
      </c>
      <c r="E28" s="7" t="str">
        <f aca="false">IF(IF(numY_&lt;nY,QUOTIENT(n,nX),MOD(n,nX)+nY)=numY_,INDEX(Y_data,ROW(Y_нач)+QUOTIENT(n,nX),COLUMN(Y_нач)+MOD(n,nX)),"-")</f>
        <v>-</v>
      </c>
      <c r="F28" s="7" t="n">
        <f aca="false">IF(IF(numY_&lt;nY,QUOTIENT(n,nX),MOD(n,nX)+nY)=numY_,INDEX(Y_data,ROW(Y_нач)+QUOTIENT(n,nX),COLUMN(Y_нач)+MOD(n,nX)),"-")</f>
        <v>2.46045457005864</v>
      </c>
      <c r="G28" s="7" t="str">
        <f aca="false">IF(IF(numY_&lt;nY,QUOTIENT(n,nX),MOD(n,nX)+nY)=numY_,INDEX(Y_data,ROW(Y_нач)+QUOTIENT(n,nX),COLUMN(Y_нач)+MOD(n,nX)),"-")</f>
        <v>-</v>
      </c>
      <c r="H28" s="7" t="str">
        <f aca="false">IF(IF(numY_&lt;nY,QUOTIENT(n,nX),MOD(n,nX)+nY)=numY_,INDEX(Y_data,ROW(Y_нач)+QUOTIENT(n,nX),COLUMN(Y_нач)+MOD(n,nX)),"-")</f>
        <v>-</v>
      </c>
      <c r="I28" s="7" t="str">
        <f aca="false">IF(IF(numY_&lt;nY,QUOTIENT(n,nX),MOD(n,nX)+nY)=numY_,INDEX(Y_data,ROW(Y_нач)+QUOTIENT(n,nX),COLUMN(Y_нач)+MOD(n,nX)),"-")</f>
        <v>-</v>
      </c>
      <c r="J28" s="7" t="str">
        <f aca="false">IF(IF(numY_&lt;nY,QUOTIENT(n,nX),MOD(n,nX)+nY)=numY_,INDEX(Y_data,ROW(Y_нач)+QUOTIENT(n,nX),COLUMN(Y_нач)+MOD(n,nX)),"-")</f>
        <v>-</v>
      </c>
      <c r="K28" s="7" t="str">
        <f aca="false">IF(IF(numY_&lt;nY,QUOTIENT(n,nX),MOD(n,nX)+nY)=numY_,INDEX(Y_data,ROW(Y_нач)+QUOTIENT(n,nX),COLUMN(Y_нач)+MOD(n,nX)),"-")</f>
        <v>-</v>
      </c>
      <c r="L28" s="7" t="str">
        <f aca="false">IF(IF(numY_&lt;nY,QUOTIENT(n,nX),MOD(n,nX)+nY)=numY_,INDEX(Y_data,ROW(Y_нач)+QUOTIENT(n,nX),COLUMN(Y_нач)+MOD(n,nX)),"-")</f>
        <v>-</v>
      </c>
      <c r="M28" s="7" t="str">
        <f aca="false">IF(IF(numY_&lt;nY,QUOTIENT(n,nX),MOD(n,nX)+nY)=numY_,INDEX(Y_data,ROW(Y_нач)+QUOTIENT(n,nX),COLUMN(Y_нач)+MOD(n,nX)),"-")</f>
        <v>-</v>
      </c>
      <c r="N28" s="7" t="str">
        <f aca="false">IF(IF(numY_&lt;nY,QUOTIENT(n,nX),MOD(n,nX)+nY)=numY_,INDEX(Y_data,ROW(Y_нач)+QUOTIENT(n,nX),COLUMN(Y_нач)+MOD(n,nX)),"-")</f>
        <v>-</v>
      </c>
      <c r="O28" s="7" t="str">
        <f aca="false">IF(IF(numY_&lt;nY,QUOTIENT(n,nX),MOD(n,nX)+nY)=numY_,INDEX(Y_data,ROW(Y_нач)+QUOTIENT(n,nX),COLUMN(Y_нач)+MOD(n,nX)),"-")</f>
        <v>-</v>
      </c>
      <c r="P28" s="7" t="str">
        <f aca="false">IF(IF(numY_&lt;nY,QUOTIENT(n,nX),MOD(n,nX)+nY)=numY_,INDEX(Y_data,ROW(Y_нач)+QUOTIENT(n,nX),COLUMN(Y_нач)+MOD(n,nX)),"-")</f>
        <v>-</v>
      </c>
      <c r="Q28" s="7" t="str">
        <f aca="false">IF(IF(numY_&lt;nY,QUOTIENT(n,nX),MOD(n,nX)+nY)=numY_,INDEX(Y_data,ROW(Y_нач)+QUOTIENT(n,nX),COLUMN(Y_нач)+MOD(n,nX)),"-")</f>
        <v>-</v>
      </c>
      <c r="R28" s="7" t="n">
        <f aca="false">IF(IF(numY_&lt;nY,QUOTIENT(n,nX),MOD(n,nX)+nY)=numY_,INDEX(Y_data,ROW(Y_нач)+QUOTIENT(n,nX),COLUMN(Y_нач)+MOD(n,nX)),"-")</f>
        <v>2.46045457005864</v>
      </c>
      <c r="S28" s="7" t="str">
        <f aca="false">IF(IF(numY_&lt;nY,QUOTIENT(n,nX),MOD(n,nX)+nY)=numY_,INDEX(Y_data,ROW(Y_нач)+QUOTIENT(n,nX),COLUMN(Y_нач)+MOD(n,nX)),"-")</f>
        <v>-</v>
      </c>
      <c r="T28" s="7" t="str">
        <f aca="false">IF(IF(numY_&lt;nY,QUOTIENT(n,nX),MOD(n,nX)+nY)=numY_,INDEX(Y_data,ROW(Y_нач)+QUOTIENT(n,nX),COLUMN(Y_нач)+MOD(n,nX)),"-")</f>
        <v>-</v>
      </c>
      <c r="U28" s="7" t="str">
        <f aca="false">IF(IF(numY_&lt;nY,QUOTIENT(n,nX),MOD(n,nX)+nY)=numY_,INDEX(Y_data,ROW(Y_нач)+QUOTIENT(n,nX),COLUMN(Y_нач)+MOD(n,nX)),"-")</f>
        <v>-</v>
      </c>
      <c r="V28" s="7" t="str">
        <f aca="false">IF(IF(numY_&lt;nY,QUOTIENT(n,nX),MOD(n,nX)+nY)=numY_,INDEX(Y_data,ROW(Y_нач)+QUOTIENT(n,nX),COLUMN(Y_нач)+MOD(n,nX)),"-")</f>
        <v>-</v>
      </c>
      <c r="W28" s="7" t="str">
        <f aca="false">IF(IF(numY_&lt;nY,QUOTIENT(n,nX),MOD(n,nX)+nY)=numY_,INDEX(Y_data,ROW(Y_нач)+QUOTIENT(n,nX),COLUMN(Y_нач)+MOD(n,nX)),"-")</f>
        <v>-</v>
      </c>
      <c r="X28" s="7" t="str">
        <f aca="false">IF(IF(numY_&lt;nY,QUOTIENT(n,nX),MOD(n,nX)+nY)=numY_,INDEX(Y_data,ROW(Y_нач)+QUOTIENT(n,nX),COLUMN(Y_нач)+MOD(n,nX)),"-")</f>
        <v>-</v>
      </c>
      <c r="Y28" s="7" t="str">
        <f aca="false">IF(IF(numY_&lt;nY,QUOTIENT(n,nX),MOD(n,nX)+nY)=numY_,INDEX(Y_data,ROW(Y_нач)+QUOTIENT(n,nX),COLUMN(Y_нач)+MOD(n,nX)),"-")</f>
        <v>-</v>
      </c>
    </row>
    <row r="29" customFormat="false" ht="12.8" hidden="false" customHeight="false" outlineLevel="0" collapsed="false">
      <c r="B29" s="7" t="n">
        <f aca="false">MIN(nXY-1,ROW()-ROW(X_Y_нач))</f>
        <v>26</v>
      </c>
      <c r="C29" s="7" t="n">
        <f aca="false">INDEX(X_data,ROW(X_нач)+QUOTIENT(n,nX),COLUMN(X_нач)+MOD(n,nX))</f>
        <v>1.25</v>
      </c>
      <c r="D29" s="7" t="str">
        <f aca="false">IF(IF(numY_&lt;nY,QUOTIENT(n,nX),MOD(n,nX)+nY)=numY_,INDEX(Y_data,ROW(Y_нач)+QUOTIENT(n,nX),COLUMN(Y_нач)+MOD(n,nX)),"-")</f>
        <v>-</v>
      </c>
      <c r="E29" s="7" t="str">
        <f aca="false">IF(IF(numY_&lt;nY,QUOTIENT(n,nX),MOD(n,nX)+nY)=numY_,INDEX(Y_data,ROW(Y_нач)+QUOTIENT(n,nX),COLUMN(Y_нач)+MOD(n,nX)),"-")</f>
        <v>-</v>
      </c>
      <c r="F29" s="7" t="n">
        <f aca="false">IF(IF(numY_&lt;nY,QUOTIENT(n,nX),MOD(n,nX)+nY)=numY_,INDEX(Y_data,ROW(Y_нач)+QUOTIENT(n,nX),COLUMN(Y_нач)+MOD(n,nX)),"-")</f>
        <v>2.14756324924448</v>
      </c>
      <c r="G29" s="7" t="str">
        <f aca="false">IF(IF(numY_&lt;nY,QUOTIENT(n,nX),MOD(n,nX)+nY)=numY_,INDEX(Y_data,ROW(Y_нач)+QUOTIENT(n,nX),COLUMN(Y_нач)+MOD(n,nX)),"-")</f>
        <v>-</v>
      </c>
      <c r="H29" s="7" t="str">
        <f aca="false">IF(IF(numY_&lt;nY,QUOTIENT(n,nX),MOD(n,nX)+nY)=numY_,INDEX(Y_data,ROW(Y_нач)+QUOTIENT(n,nX),COLUMN(Y_нач)+MOD(n,nX)),"-")</f>
        <v>-</v>
      </c>
      <c r="I29" s="7" t="str">
        <f aca="false">IF(IF(numY_&lt;nY,QUOTIENT(n,nX),MOD(n,nX)+nY)=numY_,INDEX(Y_data,ROW(Y_нач)+QUOTIENT(n,nX),COLUMN(Y_нач)+MOD(n,nX)),"-")</f>
        <v>-</v>
      </c>
      <c r="J29" s="7" t="str">
        <f aca="false">IF(IF(numY_&lt;nY,QUOTIENT(n,nX),MOD(n,nX)+nY)=numY_,INDEX(Y_data,ROW(Y_нач)+QUOTIENT(n,nX),COLUMN(Y_нач)+MOD(n,nX)),"-")</f>
        <v>-</v>
      </c>
      <c r="K29" s="7" t="str">
        <f aca="false">IF(IF(numY_&lt;nY,QUOTIENT(n,nX),MOD(n,nX)+nY)=numY_,INDEX(Y_data,ROW(Y_нач)+QUOTIENT(n,nX),COLUMN(Y_нач)+MOD(n,nX)),"-")</f>
        <v>-</v>
      </c>
      <c r="L29" s="7" t="str">
        <f aca="false">IF(IF(numY_&lt;nY,QUOTIENT(n,nX),MOD(n,nX)+nY)=numY_,INDEX(Y_data,ROW(Y_нач)+QUOTIENT(n,nX),COLUMN(Y_нач)+MOD(n,nX)),"-")</f>
        <v>-</v>
      </c>
      <c r="M29" s="7" t="str">
        <f aca="false">IF(IF(numY_&lt;nY,QUOTIENT(n,nX),MOD(n,nX)+nY)=numY_,INDEX(Y_data,ROW(Y_нач)+QUOTIENT(n,nX),COLUMN(Y_нач)+MOD(n,nX)),"-")</f>
        <v>-</v>
      </c>
      <c r="N29" s="7" t="str">
        <f aca="false">IF(IF(numY_&lt;nY,QUOTIENT(n,nX),MOD(n,nX)+nY)=numY_,INDEX(Y_data,ROW(Y_нач)+QUOTIENT(n,nX),COLUMN(Y_нач)+MOD(n,nX)),"-")</f>
        <v>-</v>
      </c>
      <c r="O29" s="7" t="str">
        <f aca="false">IF(IF(numY_&lt;nY,QUOTIENT(n,nX),MOD(n,nX)+nY)=numY_,INDEX(Y_data,ROW(Y_нач)+QUOTIENT(n,nX),COLUMN(Y_нач)+MOD(n,nX)),"-")</f>
        <v>-</v>
      </c>
      <c r="P29" s="7" t="str">
        <f aca="false">IF(IF(numY_&lt;nY,QUOTIENT(n,nX),MOD(n,nX)+nY)=numY_,INDEX(Y_data,ROW(Y_нач)+QUOTIENT(n,nX),COLUMN(Y_нач)+MOD(n,nX)),"-")</f>
        <v>-</v>
      </c>
      <c r="Q29" s="7" t="str">
        <f aca="false">IF(IF(numY_&lt;nY,QUOTIENT(n,nX),MOD(n,nX)+nY)=numY_,INDEX(Y_data,ROW(Y_нач)+QUOTIENT(n,nX),COLUMN(Y_нач)+MOD(n,nX)),"-")</f>
        <v>-</v>
      </c>
      <c r="R29" s="7" t="str">
        <f aca="false">IF(IF(numY_&lt;nY,QUOTIENT(n,nX),MOD(n,nX)+nY)=numY_,INDEX(Y_data,ROW(Y_нач)+QUOTIENT(n,nX),COLUMN(Y_нач)+MOD(n,nX)),"-")</f>
        <v>-</v>
      </c>
      <c r="S29" s="7" t="n">
        <f aca="false">IF(IF(numY_&lt;nY,QUOTIENT(n,nX),MOD(n,nX)+nY)=numY_,INDEX(Y_data,ROW(Y_нач)+QUOTIENT(n,nX),COLUMN(Y_нач)+MOD(n,nX)),"-")</f>
        <v>2.14756324924448</v>
      </c>
      <c r="T29" s="7" t="str">
        <f aca="false">IF(IF(numY_&lt;nY,QUOTIENT(n,nX),MOD(n,nX)+nY)=numY_,INDEX(Y_data,ROW(Y_нач)+QUOTIENT(n,nX),COLUMN(Y_нач)+MOD(n,nX)),"-")</f>
        <v>-</v>
      </c>
      <c r="U29" s="7" t="str">
        <f aca="false">IF(IF(numY_&lt;nY,QUOTIENT(n,nX),MOD(n,nX)+nY)=numY_,INDEX(Y_data,ROW(Y_нач)+QUOTIENT(n,nX),COLUMN(Y_нач)+MOD(n,nX)),"-")</f>
        <v>-</v>
      </c>
      <c r="V29" s="7" t="str">
        <f aca="false">IF(IF(numY_&lt;nY,QUOTIENT(n,nX),MOD(n,nX)+nY)=numY_,INDEX(Y_data,ROW(Y_нач)+QUOTIENT(n,nX),COLUMN(Y_нач)+MOD(n,nX)),"-")</f>
        <v>-</v>
      </c>
      <c r="W29" s="7" t="str">
        <f aca="false">IF(IF(numY_&lt;nY,QUOTIENT(n,nX),MOD(n,nX)+nY)=numY_,INDEX(Y_data,ROW(Y_нач)+QUOTIENT(n,nX),COLUMN(Y_нач)+MOD(n,nX)),"-")</f>
        <v>-</v>
      </c>
      <c r="X29" s="7" t="str">
        <f aca="false">IF(IF(numY_&lt;nY,QUOTIENT(n,nX),MOD(n,nX)+nY)=numY_,INDEX(Y_data,ROW(Y_нач)+QUOTIENT(n,nX),COLUMN(Y_нач)+MOD(n,nX)),"-")</f>
        <v>-</v>
      </c>
      <c r="Y29" s="7" t="str">
        <f aca="false">IF(IF(numY_&lt;nY,QUOTIENT(n,nX),MOD(n,nX)+nY)=numY_,INDEX(Y_data,ROW(Y_нач)+QUOTIENT(n,nX),COLUMN(Y_нач)+MOD(n,nX)),"-")</f>
        <v>-</v>
      </c>
    </row>
    <row r="30" customFormat="false" ht="12.8" hidden="false" customHeight="false" outlineLevel="0" collapsed="false">
      <c r="B30" s="7" t="n">
        <f aca="false">MIN(nXY-1,ROW()-ROW(X_Y_нач))</f>
        <v>27</v>
      </c>
      <c r="C30" s="7" t="n">
        <f aca="false">INDEX(X_data,ROW(X_нач)+QUOTIENT(n,nX),COLUMN(X_нач)+MOD(n,nX))</f>
        <v>2.25</v>
      </c>
      <c r="D30" s="7" t="str">
        <f aca="false">IF(IF(numY_&lt;nY,QUOTIENT(n,nX),MOD(n,nX)+nY)=numY_,INDEX(Y_data,ROW(Y_нач)+QUOTIENT(n,nX),COLUMN(Y_нач)+MOD(n,nX)),"-")</f>
        <v>-</v>
      </c>
      <c r="E30" s="7" t="str">
        <f aca="false">IF(IF(numY_&lt;nY,QUOTIENT(n,nX),MOD(n,nX)+nY)=numY_,INDEX(Y_data,ROW(Y_нач)+QUOTIENT(n,nX),COLUMN(Y_нач)+MOD(n,nX)),"-")</f>
        <v>-</v>
      </c>
      <c r="F30" s="7" t="n">
        <f aca="false">IF(IF(numY_&lt;nY,QUOTIENT(n,nX),MOD(n,nX)+nY)=numY_,INDEX(Y_data,ROW(Y_нач)+QUOTIENT(n,nX),COLUMN(Y_нач)+MOD(n,nX)),"-")</f>
        <v>2.03920420056922</v>
      </c>
      <c r="G30" s="7" t="str">
        <f aca="false">IF(IF(numY_&lt;nY,QUOTIENT(n,nX),MOD(n,nX)+nY)=numY_,INDEX(Y_data,ROW(Y_нач)+QUOTIENT(n,nX),COLUMN(Y_нач)+MOD(n,nX)),"-")</f>
        <v>-</v>
      </c>
      <c r="H30" s="7" t="str">
        <f aca="false">IF(IF(numY_&lt;nY,QUOTIENT(n,nX),MOD(n,nX)+nY)=numY_,INDEX(Y_data,ROW(Y_нач)+QUOTIENT(n,nX),COLUMN(Y_нач)+MOD(n,nX)),"-")</f>
        <v>-</v>
      </c>
      <c r="I30" s="7" t="str">
        <f aca="false">IF(IF(numY_&lt;nY,QUOTIENT(n,nX),MOD(n,nX)+nY)=numY_,INDEX(Y_data,ROW(Y_нач)+QUOTIENT(n,nX),COLUMN(Y_нач)+MOD(n,nX)),"-")</f>
        <v>-</v>
      </c>
      <c r="J30" s="7" t="str">
        <f aca="false">IF(IF(numY_&lt;nY,QUOTIENT(n,nX),MOD(n,nX)+nY)=numY_,INDEX(Y_data,ROW(Y_нач)+QUOTIENT(n,nX),COLUMN(Y_нач)+MOD(n,nX)),"-")</f>
        <v>-</v>
      </c>
      <c r="K30" s="7" t="str">
        <f aca="false">IF(IF(numY_&lt;nY,QUOTIENT(n,nX),MOD(n,nX)+nY)=numY_,INDEX(Y_data,ROW(Y_нач)+QUOTIENT(n,nX),COLUMN(Y_нач)+MOD(n,nX)),"-")</f>
        <v>-</v>
      </c>
      <c r="L30" s="7" t="str">
        <f aca="false">IF(IF(numY_&lt;nY,QUOTIENT(n,nX),MOD(n,nX)+nY)=numY_,INDEX(Y_data,ROW(Y_нач)+QUOTIENT(n,nX),COLUMN(Y_нач)+MOD(n,nX)),"-")</f>
        <v>-</v>
      </c>
      <c r="M30" s="7" t="str">
        <f aca="false">IF(IF(numY_&lt;nY,QUOTIENT(n,nX),MOD(n,nX)+nY)=numY_,INDEX(Y_data,ROW(Y_нач)+QUOTIENT(n,nX),COLUMN(Y_нач)+MOD(n,nX)),"-")</f>
        <v>-</v>
      </c>
      <c r="N30" s="7" t="str">
        <f aca="false">IF(IF(numY_&lt;nY,QUOTIENT(n,nX),MOD(n,nX)+nY)=numY_,INDEX(Y_data,ROW(Y_нач)+QUOTIENT(n,nX),COLUMN(Y_нач)+MOD(n,nX)),"-")</f>
        <v>-</v>
      </c>
      <c r="O30" s="7" t="str">
        <f aca="false">IF(IF(numY_&lt;nY,QUOTIENT(n,nX),MOD(n,nX)+nY)=numY_,INDEX(Y_data,ROW(Y_нач)+QUOTIENT(n,nX),COLUMN(Y_нач)+MOD(n,nX)),"-")</f>
        <v>-</v>
      </c>
      <c r="P30" s="7" t="str">
        <f aca="false">IF(IF(numY_&lt;nY,QUOTIENT(n,nX),MOD(n,nX)+nY)=numY_,INDEX(Y_data,ROW(Y_нач)+QUOTIENT(n,nX),COLUMN(Y_нач)+MOD(n,nX)),"-")</f>
        <v>-</v>
      </c>
      <c r="Q30" s="7" t="str">
        <f aca="false">IF(IF(numY_&lt;nY,QUOTIENT(n,nX),MOD(n,nX)+nY)=numY_,INDEX(Y_data,ROW(Y_нач)+QUOTIENT(n,nX),COLUMN(Y_нач)+MOD(n,nX)),"-")</f>
        <v>-</v>
      </c>
      <c r="R30" s="7" t="str">
        <f aca="false">IF(IF(numY_&lt;nY,QUOTIENT(n,nX),MOD(n,nX)+nY)=numY_,INDEX(Y_data,ROW(Y_нач)+QUOTIENT(n,nX),COLUMN(Y_нач)+MOD(n,nX)),"-")</f>
        <v>-</v>
      </c>
      <c r="S30" s="7" t="str">
        <f aca="false">IF(IF(numY_&lt;nY,QUOTIENT(n,nX),MOD(n,nX)+nY)=numY_,INDEX(Y_data,ROW(Y_нач)+QUOTIENT(n,nX),COLUMN(Y_нач)+MOD(n,nX)),"-")</f>
        <v>-</v>
      </c>
      <c r="T30" s="7" t="n">
        <f aca="false">IF(IF(numY_&lt;nY,QUOTIENT(n,nX),MOD(n,nX)+nY)=numY_,INDEX(Y_data,ROW(Y_нач)+QUOTIENT(n,nX),COLUMN(Y_нач)+MOD(n,nX)),"-")</f>
        <v>2.03920420056922</v>
      </c>
      <c r="U30" s="7" t="str">
        <f aca="false">IF(IF(numY_&lt;nY,QUOTIENT(n,nX),MOD(n,nX)+nY)=numY_,INDEX(Y_data,ROW(Y_нач)+QUOTIENT(n,nX),COLUMN(Y_нач)+MOD(n,nX)),"-")</f>
        <v>-</v>
      </c>
      <c r="V30" s="7" t="str">
        <f aca="false">IF(IF(numY_&lt;nY,QUOTIENT(n,nX),MOD(n,nX)+nY)=numY_,INDEX(Y_data,ROW(Y_нач)+QUOTIENT(n,nX),COLUMN(Y_нач)+MOD(n,nX)),"-")</f>
        <v>-</v>
      </c>
      <c r="W30" s="7" t="str">
        <f aca="false">IF(IF(numY_&lt;nY,QUOTIENT(n,nX),MOD(n,nX)+nY)=numY_,INDEX(Y_data,ROW(Y_нач)+QUOTIENT(n,nX),COLUMN(Y_нач)+MOD(n,nX)),"-")</f>
        <v>-</v>
      </c>
      <c r="X30" s="7" t="str">
        <f aca="false">IF(IF(numY_&lt;nY,QUOTIENT(n,nX),MOD(n,nX)+nY)=numY_,INDEX(Y_data,ROW(Y_нач)+QUOTIENT(n,nX),COLUMN(Y_нач)+MOD(n,nX)),"-")</f>
        <v>-</v>
      </c>
      <c r="Y30" s="7" t="str">
        <f aca="false">IF(IF(numY_&lt;nY,QUOTIENT(n,nX),MOD(n,nX)+nY)=numY_,INDEX(Y_data,ROW(Y_нач)+QUOTIENT(n,nX),COLUMN(Y_нач)+MOD(n,nX)),"-")</f>
        <v>-</v>
      </c>
    </row>
    <row r="31" customFormat="false" ht="12.8" hidden="false" customHeight="false" outlineLevel="0" collapsed="false">
      <c r="B31" s="7" t="n">
        <f aca="false">MIN(nXY-1,ROW()-ROW(X_Y_нач))</f>
        <v>28</v>
      </c>
      <c r="C31" s="7" t="n">
        <f aca="false">INDEX(X_data,ROW(X_нач)+QUOTIENT(n,nX),COLUMN(X_нач)+MOD(n,nX))</f>
        <v>3.25</v>
      </c>
      <c r="D31" s="7" t="str">
        <f aca="false">IF(IF(numY_&lt;nY,QUOTIENT(n,nX),MOD(n,nX)+nY)=numY_,INDEX(Y_data,ROW(Y_нач)+QUOTIENT(n,nX),COLUMN(Y_нач)+MOD(n,nX)),"-")</f>
        <v>-</v>
      </c>
      <c r="E31" s="7" t="str">
        <f aca="false">IF(IF(numY_&lt;nY,QUOTIENT(n,nX),MOD(n,nX)+nY)=numY_,INDEX(Y_data,ROW(Y_нач)+QUOTIENT(n,nX),COLUMN(Y_нач)+MOD(n,nX)),"-")</f>
        <v>-</v>
      </c>
      <c r="F31" s="7" t="n">
        <f aca="false">IF(IF(numY_&lt;nY,QUOTIENT(n,nX),MOD(n,nX)+nY)=numY_,INDEX(Y_data,ROW(Y_нач)+QUOTIENT(n,nX),COLUMN(Y_нач)+MOD(n,nX)),"-")</f>
        <v>2.14756324924448</v>
      </c>
      <c r="G31" s="7" t="str">
        <f aca="false">IF(IF(numY_&lt;nY,QUOTIENT(n,nX),MOD(n,nX)+nY)=numY_,INDEX(Y_data,ROW(Y_нач)+QUOTIENT(n,nX),COLUMN(Y_нач)+MOD(n,nX)),"-")</f>
        <v>-</v>
      </c>
      <c r="H31" s="7" t="str">
        <f aca="false">IF(IF(numY_&lt;nY,QUOTIENT(n,nX),MOD(n,nX)+nY)=numY_,INDEX(Y_data,ROW(Y_нач)+QUOTIENT(n,nX),COLUMN(Y_нач)+MOD(n,nX)),"-")</f>
        <v>-</v>
      </c>
      <c r="I31" s="7" t="str">
        <f aca="false">IF(IF(numY_&lt;nY,QUOTIENT(n,nX),MOD(n,nX)+nY)=numY_,INDEX(Y_data,ROW(Y_нач)+QUOTIENT(n,nX),COLUMN(Y_нач)+MOD(n,nX)),"-")</f>
        <v>-</v>
      </c>
      <c r="J31" s="7" t="str">
        <f aca="false">IF(IF(numY_&lt;nY,QUOTIENT(n,nX),MOD(n,nX)+nY)=numY_,INDEX(Y_data,ROW(Y_нач)+QUOTIENT(n,nX),COLUMN(Y_нач)+MOD(n,nX)),"-")</f>
        <v>-</v>
      </c>
      <c r="K31" s="7" t="str">
        <f aca="false">IF(IF(numY_&lt;nY,QUOTIENT(n,nX),MOD(n,nX)+nY)=numY_,INDEX(Y_data,ROW(Y_нач)+QUOTIENT(n,nX),COLUMN(Y_нач)+MOD(n,nX)),"-")</f>
        <v>-</v>
      </c>
      <c r="L31" s="7" t="str">
        <f aca="false">IF(IF(numY_&lt;nY,QUOTIENT(n,nX),MOD(n,nX)+nY)=numY_,INDEX(Y_data,ROW(Y_нач)+QUOTIENT(n,nX),COLUMN(Y_нач)+MOD(n,nX)),"-")</f>
        <v>-</v>
      </c>
      <c r="M31" s="7" t="str">
        <f aca="false">IF(IF(numY_&lt;nY,QUOTIENT(n,nX),MOD(n,nX)+nY)=numY_,INDEX(Y_data,ROW(Y_нач)+QUOTIENT(n,nX),COLUMN(Y_нач)+MOD(n,nX)),"-")</f>
        <v>-</v>
      </c>
      <c r="N31" s="7" t="str">
        <f aca="false">IF(IF(numY_&lt;nY,QUOTIENT(n,nX),MOD(n,nX)+nY)=numY_,INDEX(Y_data,ROW(Y_нач)+QUOTIENT(n,nX),COLUMN(Y_нач)+MOD(n,nX)),"-")</f>
        <v>-</v>
      </c>
      <c r="O31" s="7" t="str">
        <f aca="false">IF(IF(numY_&lt;nY,QUOTIENT(n,nX),MOD(n,nX)+nY)=numY_,INDEX(Y_data,ROW(Y_нач)+QUOTIENT(n,nX),COLUMN(Y_нач)+MOD(n,nX)),"-")</f>
        <v>-</v>
      </c>
      <c r="P31" s="7" t="str">
        <f aca="false">IF(IF(numY_&lt;nY,QUOTIENT(n,nX),MOD(n,nX)+nY)=numY_,INDEX(Y_data,ROW(Y_нач)+QUOTIENT(n,nX),COLUMN(Y_нач)+MOD(n,nX)),"-")</f>
        <v>-</v>
      </c>
      <c r="Q31" s="7" t="str">
        <f aca="false">IF(IF(numY_&lt;nY,QUOTIENT(n,nX),MOD(n,nX)+nY)=numY_,INDEX(Y_data,ROW(Y_нач)+QUOTIENT(n,nX),COLUMN(Y_нач)+MOD(n,nX)),"-")</f>
        <v>-</v>
      </c>
      <c r="R31" s="7" t="str">
        <f aca="false">IF(IF(numY_&lt;nY,QUOTIENT(n,nX),MOD(n,nX)+nY)=numY_,INDEX(Y_data,ROW(Y_нач)+QUOTIENT(n,nX),COLUMN(Y_нач)+MOD(n,nX)),"-")</f>
        <v>-</v>
      </c>
      <c r="S31" s="7" t="str">
        <f aca="false">IF(IF(numY_&lt;nY,QUOTIENT(n,nX),MOD(n,nX)+nY)=numY_,INDEX(Y_data,ROW(Y_нач)+QUOTIENT(n,nX),COLUMN(Y_нач)+MOD(n,nX)),"-")</f>
        <v>-</v>
      </c>
      <c r="T31" s="7" t="str">
        <f aca="false">IF(IF(numY_&lt;nY,QUOTIENT(n,nX),MOD(n,nX)+nY)=numY_,INDEX(Y_data,ROW(Y_нач)+QUOTIENT(n,nX),COLUMN(Y_нач)+MOD(n,nX)),"-")</f>
        <v>-</v>
      </c>
      <c r="U31" s="7" t="n">
        <f aca="false">IF(IF(numY_&lt;nY,QUOTIENT(n,nX),MOD(n,nX)+nY)=numY_,INDEX(Y_data,ROW(Y_нач)+QUOTIENT(n,nX),COLUMN(Y_нач)+MOD(n,nX)),"-")</f>
        <v>2.14756324924448</v>
      </c>
      <c r="V31" s="7" t="str">
        <f aca="false">IF(IF(numY_&lt;nY,QUOTIENT(n,nX),MOD(n,nX)+nY)=numY_,INDEX(Y_data,ROW(Y_нач)+QUOTIENT(n,nX),COLUMN(Y_нач)+MOD(n,nX)),"-")</f>
        <v>-</v>
      </c>
      <c r="W31" s="7" t="str">
        <f aca="false">IF(IF(numY_&lt;nY,QUOTIENT(n,nX),MOD(n,nX)+nY)=numY_,INDEX(Y_data,ROW(Y_нач)+QUOTIENT(n,nX),COLUMN(Y_нач)+MOD(n,nX)),"-")</f>
        <v>-</v>
      </c>
      <c r="X31" s="7" t="str">
        <f aca="false">IF(IF(numY_&lt;nY,QUOTIENT(n,nX),MOD(n,nX)+nY)=numY_,INDEX(Y_data,ROW(Y_нач)+QUOTIENT(n,nX),COLUMN(Y_нач)+MOD(n,nX)),"-")</f>
        <v>-</v>
      </c>
      <c r="Y31" s="7" t="str">
        <f aca="false">IF(IF(numY_&lt;nY,QUOTIENT(n,nX),MOD(n,nX)+nY)=numY_,INDEX(Y_data,ROW(Y_нач)+QUOTIENT(n,nX),COLUMN(Y_нач)+MOD(n,nX)),"-")</f>
        <v>-</v>
      </c>
    </row>
    <row r="32" customFormat="false" ht="12.8" hidden="false" customHeight="false" outlineLevel="0" collapsed="false">
      <c r="B32" s="7" t="n">
        <f aca="false">MIN(nXY-1,ROW()-ROW(X_Y_нач))</f>
        <v>29</v>
      </c>
      <c r="C32" s="7" t="n">
        <f aca="false">INDEX(X_data,ROW(X_нач)+QUOTIENT(n,nX),COLUMN(X_нач)+MOD(n,nX))</f>
        <v>4.25</v>
      </c>
      <c r="D32" s="7" t="str">
        <f aca="false">IF(IF(numY_&lt;nY,QUOTIENT(n,nX),MOD(n,nX)+nY)=numY_,INDEX(Y_data,ROW(Y_нач)+QUOTIENT(n,nX),COLUMN(Y_нач)+MOD(n,nX)),"-")</f>
        <v>-</v>
      </c>
      <c r="E32" s="7" t="str">
        <f aca="false">IF(IF(numY_&lt;nY,QUOTIENT(n,nX),MOD(n,nX)+nY)=numY_,INDEX(Y_data,ROW(Y_нач)+QUOTIENT(n,nX),COLUMN(Y_нач)+MOD(n,nX)),"-")</f>
        <v>-</v>
      </c>
      <c r="F32" s="7" t="n">
        <f aca="false">IF(IF(numY_&lt;nY,QUOTIENT(n,nX),MOD(n,nX)+nY)=numY_,INDEX(Y_data,ROW(Y_нач)+QUOTIENT(n,nX),COLUMN(Y_нач)+MOD(n,nX)),"-")</f>
        <v>2.46045457005864</v>
      </c>
      <c r="G32" s="7" t="str">
        <f aca="false">IF(IF(numY_&lt;nY,QUOTIENT(n,nX),MOD(n,nX)+nY)=numY_,INDEX(Y_data,ROW(Y_нач)+QUOTIENT(n,nX),COLUMN(Y_нач)+MOD(n,nX)),"-")</f>
        <v>-</v>
      </c>
      <c r="H32" s="7" t="str">
        <f aca="false">IF(IF(numY_&lt;nY,QUOTIENT(n,nX),MOD(n,nX)+nY)=numY_,INDEX(Y_data,ROW(Y_нач)+QUOTIENT(n,nX),COLUMN(Y_нач)+MOD(n,nX)),"-")</f>
        <v>-</v>
      </c>
      <c r="I32" s="7" t="str">
        <f aca="false">IF(IF(numY_&lt;nY,QUOTIENT(n,nX),MOD(n,nX)+nY)=numY_,INDEX(Y_data,ROW(Y_нач)+QUOTIENT(n,nX),COLUMN(Y_нач)+MOD(n,nX)),"-")</f>
        <v>-</v>
      </c>
      <c r="J32" s="7" t="str">
        <f aca="false">IF(IF(numY_&lt;nY,QUOTIENT(n,nX),MOD(n,nX)+nY)=numY_,INDEX(Y_data,ROW(Y_нач)+QUOTIENT(n,nX),COLUMN(Y_нач)+MOD(n,nX)),"-")</f>
        <v>-</v>
      </c>
      <c r="K32" s="7" t="str">
        <f aca="false">IF(IF(numY_&lt;nY,QUOTIENT(n,nX),MOD(n,nX)+nY)=numY_,INDEX(Y_data,ROW(Y_нач)+QUOTIENT(n,nX),COLUMN(Y_нач)+MOD(n,nX)),"-")</f>
        <v>-</v>
      </c>
      <c r="L32" s="7" t="str">
        <f aca="false">IF(IF(numY_&lt;nY,QUOTIENT(n,nX),MOD(n,nX)+nY)=numY_,INDEX(Y_data,ROW(Y_нач)+QUOTIENT(n,nX),COLUMN(Y_нач)+MOD(n,nX)),"-")</f>
        <v>-</v>
      </c>
      <c r="M32" s="7" t="str">
        <f aca="false">IF(IF(numY_&lt;nY,QUOTIENT(n,nX),MOD(n,nX)+nY)=numY_,INDEX(Y_data,ROW(Y_нач)+QUOTIENT(n,nX),COLUMN(Y_нач)+MOD(n,nX)),"-")</f>
        <v>-</v>
      </c>
      <c r="N32" s="7" t="str">
        <f aca="false">IF(IF(numY_&lt;nY,QUOTIENT(n,nX),MOD(n,nX)+nY)=numY_,INDEX(Y_data,ROW(Y_нач)+QUOTIENT(n,nX),COLUMN(Y_нач)+MOD(n,nX)),"-")</f>
        <v>-</v>
      </c>
      <c r="O32" s="7" t="str">
        <f aca="false">IF(IF(numY_&lt;nY,QUOTIENT(n,nX),MOD(n,nX)+nY)=numY_,INDEX(Y_data,ROW(Y_нач)+QUOTIENT(n,nX),COLUMN(Y_нач)+MOD(n,nX)),"-")</f>
        <v>-</v>
      </c>
      <c r="P32" s="7" t="str">
        <f aca="false">IF(IF(numY_&lt;nY,QUOTIENT(n,nX),MOD(n,nX)+nY)=numY_,INDEX(Y_data,ROW(Y_нач)+QUOTIENT(n,nX),COLUMN(Y_нач)+MOD(n,nX)),"-")</f>
        <v>-</v>
      </c>
      <c r="Q32" s="7" t="str">
        <f aca="false">IF(IF(numY_&lt;nY,QUOTIENT(n,nX),MOD(n,nX)+nY)=numY_,INDEX(Y_data,ROW(Y_нач)+QUOTIENT(n,nX),COLUMN(Y_нач)+MOD(n,nX)),"-")</f>
        <v>-</v>
      </c>
      <c r="R32" s="7" t="str">
        <f aca="false">IF(IF(numY_&lt;nY,QUOTIENT(n,nX),MOD(n,nX)+nY)=numY_,INDEX(Y_data,ROW(Y_нач)+QUOTIENT(n,nX),COLUMN(Y_нач)+MOD(n,nX)),"-")</f>
        <v>-</v>
      </c>
      <c r="S32" s="7" t="str">
        <f aca="false">IF(IF(numY_&lt;nY,QUOTIENT(n,nX),MOD(n,nX)+nY)=numY_,INDEX(Y_data,ROW(Y_нач)+QUOTIENT(n,nX),COLUMN(Y_нач)+MOD(n,nX)),"-")</f>
        <v>-</v>
      </c>
      <c r="T32" s="7" t="str">
        <f aca="false">IF(IF(numY_&lt;nY,QUOTIENT(n,nX),MOD(n,nX)+nY)=numY_,INDEX(Y_data,ROW(Y_нач)+QUOTIENT(n,nX),COLUMN(Y_нач)+MOD(n,nX)),"-")</f>
        <v>-</v>
      </c>
      <c r="U32" s="7" t="str">
        <f aca="false">IF(IF(numY_&lt;nY,QUOTIENT(n,nX),MOD(n,nX)+nY)=numY_,INDEX(Y_data,ROW(Y_нач)+QUOTIENT(n,nX),COLUMN(Y_нач)+MOD(n,nX)),"-")</f>
        <v>-</v>
      </c>
      <c r="V32" s="7" t="n">
        <f aca="false">IF(IF(numY_&lt;nY,QUOTIENT(n,nX),MOD(n,nX)+nY)=numY_,INDEX(Y_data,ROW(Y_нач)+QUOTIENT(n,nX),COLUMN(Y_нач)+MOD(n,nX)),"-")</f>
        <v>2.46045457005864</v>
      </c>
      <c r="W32" s="7" t="str">
        <f aca="false">IF(IF(numY_&lt;nY,QUOTIENT(n,nX),MOD(n,nX)+nY)=numY_,INDEX(Y_data,ROW(Y_нач)+QUOTIENT(n,nX),COLUMN(Y_нач)+MOD(n,nX)),"-")</f>
        <v>-</v>
      </c>
      <c r="X32" s="7" t="str">
        <f aca="false">IF(IF(numY_&lt;nY,QUOTIENT(n,nX),MOD(n,nX)+nY)=numY_,INDEX(Y_data,ROW(Y_нач)+QUOTIENT(n,nX),COLUMN(Y_нач)+MOD(n,nX)),"-")</f>
        <v>-</v>
      </c>
      <c r="Y32" s="7" t="str">
        <f aca="false">IF(IF(numY_&lt;nY,QUOTIENT(n,nX),MOD(n,nX)+nY)=numY_,INDEX(Y_data,ROW(Y_нач)+QUOTIENT(n,nX),COLUMN(Y_нач)+MOD(n,nX)),"-")</f>
        <v>-</v>
      </c>
    </row>
    <row r="33" customFormat="false" ht="12.8" hidden="false" customHeight="false" outlineLevel="0" collapsed="false">
      <c r="B33" s="7" t="n">
        <f aca="false">MIN(nXY-1,ROW()-ROW(X_Y_нач))</f>
        <v>30</v>
      </c>
      <c r="C33" s="7" t="n">
        <f aca="false">INDEX(X_data,ROW(X_нач)+QUOTIENT(n,nX),COLUMN(X_нач)+MOD(n,nX))</f>
        <v>5.25</v>
      </c>
      <c r="D33" s="7" t="str">
        <f aca="false">IF(IF(numY_&lt;nY,QUOTIENT(n,nX),MOD(n,nX)+nY)=numY_,INDEX(Y_data,ROW(Y_нач)+QUOTIENT(n,nX),COLUMN(Y_нач)+MOD(n,nX)),"-")</f>
        <v>-</v>
      </c>
      <c r="E33" s="7" t="str">
        <f aca="false">IF(IF(numY_&lt;nY,QUOTIENT(n,nX),MOD(n,nX)+nY)=numY_,INDEX(Y_data,ROW(Y_нач)+QUOTIENT(n,nX),COLUMN(Y_нач)+MOD(n,nX)),"-")</f>
        <v>-</v>
      </c>
      <c r="F33" s="7" t="n">
        <f aca="false">IF(IF(numY_&lt;nY,QUOTIENT(n,nX),MOD(n,nX)+nY)=numY_,INDEX(Y_data,ROW(Y_нач)+QUOTIENT(n,nX),COLUMN(Y_нач)+MOD(n,nX)),"-")</f>
        <v>2.89110554051401</v>
      </c>
      <c r="G33" s="7" t="str">
        <f aca="false">IF(IF(numY_&lt;nY,QUOTIENT(n,nX),MOD(n,nX)+nY)=numY_,INDEX(Y_data,ROW(Y_нач)+QUOTIENT(n,nX),COLUMN(Y_нач)+MOD(n,nX)),"-")</f>
        <v>-</v>
      </c>
      <c r="H33" s="7" t="str">
        <f aca="false">IF(IF(numY_&lt;nY,QUOTIENT(n,nX),MOD(n,nX)+nY)=numY_,INDEX(Y_data,ROW(Y_нач)+QUOTIENT(n,nX),COLUMN(Y_нач)+MOD(n,nX)),"-")</f>
        <v>-</v>
      </c>
      <c r="I33" s="7" t="str">
        <f aca="false">IF(IF(numY_&lt;nY,QUOTIENT(n,nX),MOD(n,nX)+nY)=numY_,INDEX(Y_data,ROW(Y_нач)+QUOTIENT(n,nX),COLUMN(Y_нач)+MOD(n,nX)),"-")</f>
        <v>-</v>
      </c>
      <c r="J33" s="7" t="str">
        <f aca="false">IF(IF(numY_&lt;nY,QUOTIENT(n,nX),MOD(n,nX)+nY)=numY_,INDEX(Y_data,ROW(Y_нач)+QUOTIENT(n,nX),COLUMN(Y_нач)+MOD(n,nX)),"-")</f>
        <v>-</v>
      </c>
      <c r="K33" s="7" t="str">
        <f aca="false">IF(IF(numY_&lt;nY,QUOTIENT(n,nX),MOD(n,nX)+nY)=numY_,INDEX(Y_data,ROW(Y_нач)+QUOTIENT(n,nX),COLUMN(Y_нач)+MOD(n,nX)),"-")</f>
        <v>-</v>
      </c>
      <c r="L33" s="7" t="str">
        <f aca="false">IF(IF(numY_&lt;nY,QUOTIENT(n,nX),MOD(n,nX)+nY)=numY_,INDEX(Y_data,ROW(Y_нач)+QUOTIENT(n,nX),COLUMN(Y_нач)+MOD(n,nX)),"-")</f>
        <v>-</v>
      </c>
      <c r="M33" s="7" t="str">
        <f aca="false">IF(IF(numY_&lt;nY,QUOTIENT(n,nX),MOD(n,nX)+nY)=numY_,INDEX(Y_data,ROW(Y_нач)+QUOTIENT(n,nX),COLUMN(Y_нач)+MOD(n,nX)),"-")</f>
        <v>-</v>
      </c>
      <c r="N33" s="7" t="str">
        <f aca="false">IF(IF(numY_&lt;nY,QUOTIENT(n,nX),MOD(n,nX)+nY)=numY_,INDEX(Y_data,ROW(Y_нач)+QUOTIENT(n,nX),COLUMN(Y_нач)+MOD(n,nX)),"-")</f>
        <v>-</v>
      </c>
      <c r="O33" s="7" t="str">
        <f aca="false">IF(IF(numY_&lt;nY,QUOTIENT(n,nX),MOD(n,nX)+nY)=numY_,INDEX(Y_data,ROW(Y_нач)+QUOTIENT(n,nX),COLUMN(Y_нач)+MOD(n,nX)),"-")</f>
        <v>-</v>
      </c>
      <c r="P33" s="7" t="str">
        <f aca="false">IF(IF(numY_&lt;nY,QUOTIENT(n,nX),MOD(n,nX)+nY)=numY_,INDEX(Y_data,ROW(Y_нач)+QUOTIENT(n,nX),COLUMN(Y_нач)+MOD(n,nX)),"-")</f>
        <v>-</v>
      </c>
      <c r="Q33" s="7" t="str">
        <f aca="false">IF(IF(numY_&lt;nY,QUOTIENT(n,nX),MOD(n,nX)+nY)=numY_,INDEX(Y_data,ROW(Y_нач)+QUOTIENT(n,nX),COLUMN(Y_нач)+MOD(n,nX)),"-")</f>
        <v>-</v>
      </c>
      <c r="R33" s="7" t="str">
        <f aca="false">IF(IF(numY_&lt;nY,QUOTIENT(n,nX),MOD(n,nX)+nY)=numY_,INDEX(Y_data,ROW(Y_нач)+QUOTIENT(n,nX),COLUMN(Y_нач)+MOD(n,nX)),"-")</f>
        <v>-</v>
      </c>
      <c r="S33" s="7" t="str">
        <f aca="false">IF(IF(numY_&lt;nY,QUOTIENT(n,nX),MOD(n,nX)+nY)=numY_,INDEX(Y_data,ROW(Y_нач)+QUOTIENT(n,nX),COLUMN(Y_нач)+MOD(n,nX)),"-")</f>
        <v>-</v>
      </c>
      <c r="T33" s="7" t="str">
        <f aca="false">IF(IF(numY_&lt;nY,QUOTIENT(n,nX),MOD(n,nX)+nY)=numY_,INDEX(Y_data,ROW(Y_нач)+QUOTIENT(n,nX),COLUMN(Y_нач)+MOD(n,nX)),"-")</f>
        <v>-</v>
      </c>
      <c r="U33" s="7" t="str">
        <f aca="false">IF(IF(numY_&lt;nY,QUOTIENT(n,nX),MOD(n,nX)+nY)=numY_,INDEX(Y_data,ROW(Y_нач)+QUOTIENT(n,nX),COLUMN(Y_нач)+MOD(n,nX)),"-")</f>
        <v>-</v>
      </c>
      <c r="V33" s="7" t="str">
        <f aca="false">IF(IF(numY_&lt;nY,QUOTIENT(n,nX),MOD(n,nX)+nY)=numY_,INDEX(Y_data,ROW(Y_нач)+QUOTIENT(n,nX),COLUMN(Y_нач)+MOD(n,nX)),"-")</f>
        <v>-</v>
      </c>
      <c r="W33" s="7" t="n">
        <f aca="false">IF(IF(numY_&lt;nY,QUOTIENT(n,nX),MOD(n,nX)+nY)=numY_,INDEX(Y_data,ROW(Y_нач)+QUOTIENT(n,nX),COLUMN(Y_нач)+MOD(n,nX)),"-")</f>
        <v>2.89110554051401</v>
      </c>
      <c r="X33" s="7" t="str">
        <f aca="false">IF(IF(numY_&lt;nY,QUOTIENT(n,nX),MOD(n,nX)+nY)=numY_,INDEX(Y_data,ROW(Y_нач)+QUOTIENT(n,nX),COLUMN(Y_нач)+MOD(n,nX)),"-")</f>
        <v>-</v>
      </c>
      <c r="Y33" s="7" t="str">
        <f aca="false">IF(IF(numY_&lt;nY,QUOTIENT(n,nX),MOD(n,nX)+nY)=numY_,INDEX(Y_data,ROW(Y_нач)+QUOTIENT(n,nX),COLUMN(Y_нач)+MOD(n,nX)),"-")</f>
        <v>-</v>
      </c>
    </row>
    <row r="34" customFormat="false" ht="12.8" hidden="false" customHeight="false" outlineLevel="0" collapsed="false">
      <c r="B34" s="7" t="n">
        <f aca="false">MIN(nXY-1,ROW()-ROW(X_Y_нач))</f>
        <v>31</v>
      </c>
      <c r="C34" s="7" t="n">
        <f aca="false">INDEX(X_data,ROW(X_нач)+QUOTIENT(n,nX),COLUMN(X_нач)+MOD(n,nX))</f>
        <v>6.25</v>
      </c>
      <c r="D34" s="7" t="str">
        <f aca="false">IF(IF(numY_&lt;nY,QUOTIENT(n,nX),MOD(n,nX)+nY)=numY_,INDEX(Y_data,ROW(Y_нач)+QUOTIENT(n,nX),COLUMN(Y_нач)+MOD(n,nX)),"-")</f>
        <v>-</v>
      </c>
      <c r="E34" s="7" t="str">
        <f aca="false">IF(IF(numY_&lt;nY,QUOTIENT(n,nX),MOD(n,nX)+nY)=numY_,INDEX(Y_data,ROW(Y_нач)+QUOTIENT(n,nX),COLUMN(Y_нач)+MOD(n,nX)),"-")</f>
        <v>-</v>
      </c>
      <c r="F34" s="7" t="n">
        <f aca="false">IF(IF(numY_&lt;nY,QUOTIENT(n,nX),MOD(n,nX)+nY)=numY_,INDEX(Y_data,ROW(Y_нач)+QUOTIENT(n,nX),COLUMN(Y_нач)+MOD(n,nX)),"-")</f>
        <v>3.21577331030789</v>
      </c>
      <c r="G34" s="7" t="str">
        <f aca="false">IF(IF(numY_&lt;nY,QUOTIENT(n,nX),MOD(n,nX)+nY)=numY_,INDEX(Y_data,ROW(Y_нач)+QUOTIENT(n,nX),COLUMN(Y_нач)+MOD(n,nX)),"-")</f>
        <v>-</v>
      </c>
      <c r="H34" s="7" t="str">
        <f aca="false">IF(IF(numY_&lt;nY,QUOTIENT(n,nX),MOD(n,nX)+nY)=numY_,INDEX(Y_data,ROW(Y_нач)+QUOTIENT(n,nX),COLUMN(Y_нач)+MOD(n,nX)),"-")</f>
        <v>-</v>
      </c>
      <c r="I34" s="7" t="str">
        <f aca="false">IF(IF(numY_&lt;nY,QUOTIENT(n,nX),MOD(n,nX)+nY)=numY_,INDEX(Y_data,ROW(Y_нач)+QUOTIENT(n,nX),COLUMN(Y_нач)+MOD(n,nX)),"-")</f>
        <v>-</v>
      </c>
      <c r="J34" s="7" t="str">
        <f aca="false">IF(IF(numY_&lt;nY,QUOTIENT(n,nX),MOD(n,nX)+nY)=numY_,INDEX(Y_data,ROW(Y_нач)+QUOTIENT(n,nX),COLUMN(Y_нач)+MOD(n,nX)),"-")</f>
        <v>-</v>
      </c>
      <c r="K34" s="7" t="str">
        <f aca="false">IF(IF(numY_&lt;nY,QUOTIENT(n,nX),MOD(n,nX)+nY)=numY_,INDEX(Y_data,ROW(Y_нач)+QUOTIENT(n,nX),COLUMN(Y_нач)+MOD(n,nX)),"-")</f>
        <v>-</v>
      </c>
      <c r="L34" s="7" t="str">
        <f aca="false">IF(IF(numY_&lt;nY,QUOTIENT(n,nX),MOD(n,nX)+nY)=numY_,INDEX(Y_data,ROW(Y_нач)+QUOTIENT(n,nX),COLUMN(Y_нач)+MOD(n,nX)),"-")</f>
        <v>-</v>
      </c>
      <c r="M34" s="7" t="str">
        <f aca="false">IF(IF(numY_&lt;nY,QUOTIENT(n,nX),MOD(n,nX)+nY)=numY_,INDEX(Y_data,ROW(Y_нач)+QUOTIENT(n,nX),COLUMN(Y_нач)+MOD(n,nX)),"-")</f>
        <v>-</v>
      </c>
      <c r="N34" s="7" t="str">
        <f aca="false">IF(IF(numY_&lt;nY,QUOTIENT(n,nX),MOD(n,nX)+nY)=numY_,INDEX(Y_data,ROW(Y_нач)+QUOTIENT(n,nX),COLUMN(Y_нач)+MOD(n,nX)),"-")</f>
        <v>-</v>
      </c>
      <c r="O34" s="7" t="str">
        <f aca="false">IF(IF(numY_&lt;nY,QUOTIENT(n,nX),MOD(n,nX)+nY)=numY_,INDEX(Y_data,ROW(Y_нач)+QUOTIENT(n,nX),COLUMN(Y_нач)+MOD(n,nX)),"-")</f>
        <v>-</v>
      </c>
      <c r="P34" s="7" t="str">
        <f aca="false">IF(IF(numY_&lt;nY,QUOTIENT(n,nX),MOD(n,nX)+nY)=numY_,INDEX(Y_data,ROW(Y_нач)+QUOTIENT(n,nX),COLUMN(Y_нач)+MOD(n,nX)),"-")</f>
        <v>-</v>
      </c>
      <c r="Q34" s="7" t="str">
        <f aca="false">IF(IF(numY_&lt;nY,QUOTIENT(n,nX),MOD(n,nX)+nY)=numY_,INDEX(Y_data,ROW(Y_нач)+QUOTIENT(n,nX),COLUMN(Y_нач)+MOD(n,nX)),"-")</f>
        <v>-</v>
      </c>
      <c r="R34" s="7" t="str">
        <f aca="false">IF(IF(numY_&lt;nY,QUOTIENT(n,nX),MOD(n,nX)+nY)=numY_,INDEX(Y_data,ROW(Y_нач)+QUOTIENT(n,nX),COLUMN(Y_нач)+MOD(n,nX)),"-")</f>
        <v>-</v>
      </c>
      <c r="S34" s="7" t="str">
        <f aca="false">IF(IF(numY_&lt;nY,QUOTIENT(n,nX),MOD(n,nX)+nY)=numY_,INDEX(Y_data,ROW(Y_нач)+QUOTIENT(n,nX),COLUMN(Y_нач)+MOD(n,nX)),"-")</f>
        <v>-</v>
      </c>
      <c r="T34" s="7" t="str">
        <f aca="false">IF(IF(numY_&lt;nY,QUOTIENT(n,nX),MOD(n,nX)+nY)=numY_,INDEX(Y_data,ROW(Y_нач)+QUOTIENT(n,nX),COLUMN(Y_нач)+MOD(n,nX)),"-")</f>
        <v>-</v>
      </c>
      <c r="U34" s="7" t="str">
        <f aca="false">IF(IF(numY_&lt;nY,QUOTIENT(n,nX),MOD(n,nX)+nY)=numY_,INDEX(Y_data,ROW(Y_нач)+QUOTIENT(n,nX),COLUMN(Y_нач)+MOD(n,nX)),"-")</f>
        <v>-</v>
      </c>
      <c r="V34" s="7" t="str">
        <f aca="false">IF(IF(numY_&lt;nY,QUOTIENT(n,nX),MOD(n,nX)+nY)=numY_,INDEX(Y_data,ROW(Y_нач)+QUOTIENT(n,nX),COLUMN(Y_нач)+MOD(n,nX)),"-")</f>
        <v>-</v>
      </c>
      <c r="W34" s="7" t="str">
        <f aca="false">IF(IF(numY_&lt;nY,QUOTIENT(n,nX),MOD(n,nX)+nY)=numY_,INDEX(Y_data,ROW(Y_нач)+QUOTIENT(n,nX),COLUMN(Y_нач)+MOD(n,nX)),"-")</f>
        <v>-</v>
      </c>
      <c r="X34" s="7" t="n">
        <f aca="false">IF(IF(numY_&lt;nY,QUOTIENT(n,nX),MOD(n,nX)+nY)=numY_,INDEX(Y_data,ROW(Y_нач)+QUOTIENT(n,nX),COLUMN(Y_нач)+MOD(n,nX)),"-")</f>
        <v>3.21577331030789</v>
      </c>
      <c r="Y34" s="7" t="str">
        <f aca="false">IF(IF(numY_&lt;nY,QUOTIENT(n,nX),MOD(n,nX)+nY)=numY_,INDEX(Y_data,ROW(Y_нач)+QUOTIENT(n,nX),COLUMN(Y_нач)+MOD(n,nX)),"-")</f>
        <v>-</v>
      </c>
    </row>
    <row r="35" customFormat="false" ht="12.8" hidden="false" customHeight="false" outlineLevel="0" collapsed="false">
      <c r="B35" s="7" t="n">
        <f aca="false">MIN(nXY-1,ROW()-ROW(X_Y_нач))</f>
        <v>32</v>
      </c>
      <c r="C35" s="7" t="n">
        <f aca="false">INDEX(X_data,ROW(X_нач)+QUOTIENT(n,nX),COLUMN(X_нач)+MOD(n,nX))</f>
        <v>7.25</v>
      </c>
      <c r="D35" s="7" t="str">
        <f aca="false">IF(IF(numY_&lt;nY,QUOTIENT(n,nX),MOD(n,nX)+nY)=numY_,INDEX(Y_data,ROW(Y_нач)+QUOTIENT(n,nX),COLUMN(Y_нач)+MOD(n,nX)),"-")</f>
        <v>-</v>
      </c>
      <c r="E35" s="7" t="str">
        <f aca="false">IF(IF(numY_&lt;nY,QUOTIENT(n,nX),MOD(n,nX)+nY)=numY_,INDEX(Y_data,ROW(Y_нач)+QUOTIENT(n,nX),COLUMN(Y_нач)+MOD(n,nX)),"-")</f>
        <v>-</v>
      </c>
      <c r="F35" s="7" t="n">
        <f aca="false">IF(IF(numY_&lt;nY,QUOTIENT(n,nX),MOD(n,nX)+nY)=numY_,INDEX(Y_data,ROW(Y_нач)+QUOTIENT(n,nX),COLUMN(Y_нач)+MOD(n,nX)),"-")</f>
        <v>3.15320095485604</v>
      </c>
      <c r="G35" s="7" t="str">
        <f aca="false">IF(IF(numY_&lt;nY,QUOTIENT(n,nX),MOD(n,nX)+nY)=numY_,INDEX(Y_data,ROW(Y_нач)+QUOTIENT(n,nX),COLUMN(Y_нач)+MOD(n,nX)),"-")</f>
        <v>-</v>
      </c>
      <c r="H35" s="7" t="str">
        <f aca="false">IF(IF(numY_&lt;nY,QUOTIENT(n,nX),MOD(n,nX)+nY)=numY_,INDEX(Y_data,ROW(Y_нач)+QUOTIENT(n,nX),COLUMN(Y_нач)+MOD(n,nX)),"-")</f>
        <v>-</v>
      </c>
      <c r="I35" s="7" t="str">
        <f aca="false">IF(IF(numY_&lt;nY,QUOTIENT(n,nX),MOD(n,nX)+nY)=numY_,INDEX(Y_data,ROW(Y_нач)+QUOTIENT(n,nX),COLUMN(Y_нач)+MOD(n,nX)),"-")</f>
        <v>-</v>
      </c>
      <c r="J35" s="7" t="str">
        <f aca="false">IF(IF(numY_&lt;nY,QUOTIENT(n,nX),MOD(n,nX)+nY)=numY_,INDEX(Y_data,ROW(Y_нач)+QUOTIENT(n,nX),COLUMN(Y_нач)+MOD(n,nX)),"-")</f>
        <v>-</v>
      </c>
      <c r="K35" s="7" t="str">
        <f aca="false">IF(IF(numY_&lt;nY,QUOTIENT(n,nX),MOD(n,nX)+nY)=numY_,INDEX(Y_data,ROW(Y_нач)+QUOTIENT(n,nX),COLUMN(Y_нач)+MOD(n,nX)),"-")</f>
        <v>-</v>
      </c>
      <c r="L35" s="7" t="str">
        <f aca="false">IF(IF(numY_&lt;nY,QUOTIENT(n,nX),MOD(n,nX)+nY)=numY_,INDEX(Y_data,ROW(Y_нач)+QUOTIENT(n,nX),COLUMN(Y_нач)+MOD(n,nX)),"-")</f>
        <v>-</v>
      </c>
      <c r="M35" s="7" t="str">
        <f aca="false">IF(IF(numY_&lt;nY,QUOTIENT(n,nX),MOD(n,nX)+nY)=numY_,INDEX(Y_data,ROW(Y_нач)+QUOTIENT(n,nX),COLUMN(Y_нач)+MOD(n,nX)),"-")</f>
        <v>-</v>
      </c>
      <c r="N35" s="7" t="str">
        <f aca="false">IF(IF(numY_&lt;nY,QUOTIENT(n,nX),MOD(n,nX)+nY)=numY_,INDEX(Y_data,ROW(Y_нач)+QUOTIENT(n,nX),COLUMN(Y_нач)+MOD(n,nX)),"-")</f>
        <v>-</v>
      </c>
      <c r="O35" s="7" t="str">
        <f aca="false">IF(IF(numY_&lt;nY,QUOTIENT(n,nX),MOD(n,nX)+nY)=numY_,INDEX(Y_data,ROW(Y_нач)+QUOTIENT(n,nX),COLUMN(Y_нач)+MOD(n,nX)),"-")</f>
        <v>-</v>
      </c>
      <c r="P35" s="7" t="str">
        <f aca="false">IF(IF(numY_&lt;nY,QUOTIENT(n,nX),MOD(n,nX)+nY)=numY_,INDEX(Y_data,ROW(Y_нач)+QUOTIENT(n,nX),COLUMN(Y_нач)+MOD(n,nX)),"-")</f>
        <v>-</v>
      </c>
      <c r="Q35" s="7" t="str">
        <f aca="false">IF(IF(numY_&lt;nY,QUOTIENT(n,nX),MOD(n,nX)+nY)=numY_,INDEX(Y_data,ROW(Y_нач)+QUOTIENT(n,nX),COLUMN(Y_нач)+MOD(n,nX)),"-")</f>
        <v>-</v>
      </c>
      <c r="R35" s="7" t="str">
        <f aca="false">IF(IF(numY_&lt;nY,QUOTIENT(n,nX),MOD(n,nX)+nY)=numY_,INDEX(Y_data,ROW(Y_нач)+QUOTIENT(n,nX),COLUMN(Y_нач)+MOD(n,nX)),"-")</f>
        <v>-</v>
      </c>
      <c r="S35" s="7" t="str">
        <f aca="false">IF(IF(numY_&lt;nY,QUOTIENT(n,nX),MOD(n,nX)+nY)=numY_,INDEX(Y_data,ROW(Y_нач)+QUOTIENT(n,nX),COLUMN(Y_нач)+MOD(n,nX)),"-")</f>
        <v>-</v>
      </c>
      <c r="T35" s="7" t="str">
        <f aca="false">IF(IF(numY_&lt;nY,QUOTIENT(n,nX),MOD(n,nX)+nY)=numY_,INDEX(Y_data,ROW(Y_нач)+QUOTIENT(n,nX),COLUMN(Y_нач)+MOD(n,nX)),"-")</f>
        <v>-</v>
      </c>
      <c r="U35" s="7" t="str">
        <f aca="false">IF(IF(numY_&lt;nY,QUOTIENT(n,nX),MOD(n,nX)+nY)=numY_,INDEX(Y_data,ROW(Y_нач)+QUOTIENT(n,nX),COLUMN(Y_нач)+MOD(n,nX)),"-")</f>
        <v>-</v>
      </c>
      <c r="V35" s="7" t="str">
        <f aca="false">IF(IF(numY_&lt;nY,QUOTIENT(n,nX),MOD(n,nX)+nY)=numY_,INDEX(Y_data,ROW(Y_нач)+QUOTIENT(n,nX),COLUMN(Y_нач)+MOD(n,nX)),"-")</f>
        <v>-</v>
      </c>
      <c r="W35" s="7" t="str">
        <f aca="false">IF(IF(numY_&lt;nY,QUOTIENT(n,nX),MOD(n,nX)+nY)=numY_,INDEX(Y_data,ROW(Y_нач)+QUOTIENT(n,nX),COLUMN(Y_нач)+MOD(n,nX)),"-")</f>
        <v>-</v>
      </c>
      <c r="X35" s="7" t="str">
        <f aca="false">IF(IF(numY_&lt;nY,QUOTIENT(n,nX),MOD(n,nX)+nY)=numY_,INDEX(Y_data,ROW(Y_нач)+QUOTIENT(n,nX),COLUMN(Y_нач)+MOD(n,nX)),"-")</f>
        <v>-</v>
      </c>
      <c r="Y35" s="7" t="n">
        <f aca="false">IF(IF(numY_&lt;nY,QUOTIENT(n,nX),MOD(n,nX)+nY)=numY_,INDEX(Y_data,ROW(Y_нач)+QUOTIENT(n,nX),COLUMN(Y_нач)+MOD(n,nX)),"-")</f>
        <v>3.15320095485604</v>
      </c>
    </row>
    <row r="36" customFormat="false" ht="12.8" hidden="false" customHeight="false" outlineLevel="0" collapsed="false">
      <c r="B36" s="7" t="n">
        <f aca="false">MIN(nXY-1,ROW()-ROW(X_Y_нач))</f>
        <v>33</v>
      </c>
      <c r="C36" s="7" t="n">
        <f aca="false">INDEX(X_data,ROW(X_нач)+QUOTIENT(n,nX),COLUMN(X_нач)+MOD(n,nX))</f>
        <v>-3.5</v>
      </c>
      <c r="D36" s="7" t="str">
        <f aca="false">IF(IF(numY_&lt;nY,QUOTIENT(n,nX),MOD(n,nX)+nY)=numY_,INDEX(Y_data,ROW(Y_нач)+QUOTIENT(n,nX),COLUMN(Y_нач)+MOD(n,nX)),"-")</f>
        <v>-</v>
      </c>
      <c r="E36" s="7" t="str">
        <f aca="false">IF(IF(numY_&lt;nY,QUOTIENT(n,nX),MOD(n,nX)+nY)=numY_,INDEX(Y_data,ROW(Y_нач)+QUOTIENT(n,nX),COLUMN(Y_нач)+MOD(n,nX)),"-")</f>
        <v>-</v>
      </c>
      <c r="F36" s="7" t="str">
        <f aca="false">IF(IF(numY_&lt;nY,QUOTIENT(n,nX),MOD(n,nX)+nY)=numY_,INDEX(Y_data,ROW(Y_нач)+QUOTIENT(n,nX),COLUMN(Y_нач)+MOD(n,nX)),"-")</f>
        <v>-</v>
      </c>
      <c r="G36" s="7" t="n">
        <f aca="false">IF(IF(numY_&lt;nY,QUOTIENT(n,nX),MOD(n,nX)+nY)=numY_,INDEX(Y_data,ROW(Y_нач)+QUOTIENT(n,nX),COLUMN(Y_нач)+MOD(n,nX)),"-")</f>
        <v>2.39947339999847</v>
      </c>
      <c r="H36" s="7" t="str">
        <f aca="false">IF(IF(numY_&lt;nY,QUOTIENT(n,nX),MOD(n,nX)+nY)=numY_,INDEX(Y_data,ROW(Y_нач)+QUOTIENT(n,nX),COLUMN(Y_нач)+MOD(n,nX)),"-")</f>
        <v>-</v>
      </c>
      <c r="I36" s="7" t="str">
        <f aca="false">IF(IF(numY_&lt;nY,QUOTIENT(n,nX),MOD(n,nX)+nY)=numY_,INDEX(Y_data,ROW(Y_нач)+QUOTIENT(n,nX),COLUMN(Y_нач)+MOD(n,nX)),"-")</f>
        <v>-</v>
      </c>
      <c r="J36" s="7" t="str">
        <f aca="false">IF(IF(numY_&lt;nY,QUOTIENT(n,nX),MOD(n,nX)+nY)=numY_,INDEX(Y_data,ROW(Y_нач)+QUOTIENT(n,nX),COLUMN(Y_нач)+MOD(n,nX)),"-")</f>
        <v>-</v>
      </c>
      <c r="K36" s="7" t="str">
        <f aca="false">IF(IF(numY_&lt;nY,QUOTIENT(n,nX),MOD(n,nX)+nY)=numY_,INDEX(Y_data,ROW(Y_нач)+QUOTIENT(n,nX),COLUMN(Y_нач)+MOD(n,nX)),"-")</f>
        <v>-</v>
      </c>
      <c r="L36" s="7" t="str">
        <f aca="false">IF(IF(numY_&lt;nY,QUOTIENT(n,nX),MOD(n,nX)+nY)=numY_,INDEX(Y_data,ROW(Y_нач)+QUOTIENT(n,nX),COLUMN(Y_нач)+MOD(n,nX)),"-")</f>
        <v>-</v>
      </c>
      <c r="M36" s="7" t="str">
        <f aca="false">IF(IF(numY_&lt;nY,QUOTIENT(n,nX),MOD(n,nX)+nY)=numY_,INDEX(Y_data,ROW(Y_нач)+QUOTIENT(n,nX),COLUMN(Y_нач)+MOD(n,nX)),"-")</f>
        <v>-</v>
      </c>
      <c r="N36" s="7" t="str">
        <f aca="false">IF(IF(numY_&lt;nY,QUOTIENT(n,nX),MOD(n,nX)+nY)=numY_,INDEX(Y_data,ROW(Y_нач)+QUOTIENT(n,nX),COLUMN(Y_нач)+MOD(n,nX)),"-")</f>
        <v>-</v>
      </c>
      <c r="O36" s="7" t="n">
        <f aca="false">IF(IF(numY_&lt;nY,QUOTIENT(n,nX),MOD(n,nX)+nY)=numY_,INDEX(Y_data,ROW(Y_нач)+QUOTIENT(n,nX),COLUMN(Y_нач)+MOD(n,nX)),"-")</f>
        <v>2.39947339999847</v>
      </c>
      <c r="P36" s="7" t="str">
        <f aca="false">IF(IF(numY_&lt;nY,QUOTIENT(n,nX),MOD(n,nX)+nY)=numY_,INDEX(Y_data,ROW(Y_нач)+QUOTIENT(n,nX),COLUMN(Y_нач)+MOD(n,nX)),"-")</f>
        <v>-</v>
      </c>
      <c r="Q36" s="7" t="str">
        <f aca="false">IF(IF(numY_&lt;nY,QUOTIENT(n,nX),MOD(n,nX)+nY)=numY_,INDEX(Y_data,ROW(Y_нач)+QUOTIENT(n,nX),COLUMN(Y_нач)+MOD(n,nX)),"-")</f>
        <v>-</v>
      </c>
      <c r="R36" s="7" t="str">
        <f aca="false">IF(IF(numY_&lt;nY,QUOTIENT(n,nX),MOD(n,nX)+nY)=numY_,INDEX(Y_data,ROW(Y_нач)+QUOTIENT(n,nX),COLUMN(Y_нач)+MOD(n,nX)),"-")</f>
        <v>-</v>
      </c>
      <c r="S36" s="7" t="str">
        <f aca="false">IF(IF(numY_&lt;nY,QUOTIENT(n,nX),MOD(n,nX)+nY)=numY_,INDEX(Y_data,ROW(Y_нач)+QUOTIENT(n,nX),COLUMN(Y_нач)+MOD(n,nX)),"-")</f>
        <v>-</v>
      </c>
      <c r="T36" s="7" t="str">
        <f aca="false">IF(IF(numY_&lt;nY,QUOTIENT(n,nX),MOD(n,nX)+nY)=numY_,INDEX(Y_data,ROW(Y_нач)+QUOTIENT(n,nX),COLUMN(Y_нач)+MOD(n,nX)),"-")</f>
        <v>-</v>
      </c>
      <c r="U36" s="7" t="str">
        <f aca="false">IF(IF(numY_&lt;nY,QUOTIENT(n,nX),MOD(n,nX)+nY)=numY_,INDEX(Y_data,ROW(Y_нач)+QUOTIENT(n,nX),COLUMN(Y_нач)+MOD(n,nX)),"-")</f>
        <v>-</v>
      </c>
      <c r="V36" s="7" t="str">
        <f aca="false">IF(IF(numY_&lt;nY,QUOTIENT(n,nX),MOD(n,nX)+nY)=numY_,INDEX(Y_data,ROW(Y_нач)+QUOTIENT(n,nX),COLUMN(Y_нач)+MOD(n,nX)),"-")</f>
        <v>-</v>
      </c>
      <c r="W36" s="7" t="str">
        <f aca="false">IF(IF(numY_&lt;nY,QUOTIENT(n,nX),MOD(n,nX)+nY)=numY_,INDEX(Y_data,ROW(Y_нач)+QUOTIENT(n,nX),COLUMN(Y_нач)+MOD(n,nX)),"-")</f>
        <v>-</v>
      </c>
      <c r="X36" s="7" t="str">
        <f aca="false">IF(IF(numY_&lt;nY,QUOTIENT(n,nX),MOD(n,nX)+nY)=numY_,INDEX(Y_data,ROW(Y_нач)+QUOTIENT(n,nX),COLUMN(Y_нач)+MOD(n,nX)),"-")</f>
        <v>-</v>
      </c>
      <c r="Y36" s="7" t="str">
        <f aca="false">IF(IF(numY_&lt;nY,QUOTIENT(n,nX),MOD(n,nX)+nY)=numY_,INDEX(Y_data,ROW(Y_нач)+QUOTIENT(n,nX),COLUMN(Y_нач)+MOD(n,nX)),"-")</f>
        <v>-</v>
      </c>
    </row>
    <row r="37" customFormat="false" ht="12.8" hidden="false" customHeight="false" outlineLevel="0" collapsed="false">
      <c r="B37" s="7" t="n">
        <f aca="false">MIN(nXY-1,ROW()-ROW(X_Y_нач))</f>
        <v>34</v>
      </c>
      <c r="C37" s="7" t="n">
        <f aca="false">INDEX(X_data,ROW(X_нач)+QUOTIENT(n,nX),COLUMN(X_нач)+MOD(n,nX))</f>
        <v>-2.5</v>
      </c>
      <c r="D37" s="7" t="str">
        <f aca="false">IF(IF(numY_&lt;nY,QUOTIENT(n,nX),MOD(n,nX)+nY)=numY_,INDEX(Y_data,ROW(Y_нач)+QUOTIENT(n,nX),COLUMN(Y_нач)+MOD(n,nX)),"-")</f>
        <v>-</v>
      </c>
      <c r="E37" s="7" t="str">
        <f aca="false">IF(IF(numY_&lt;nY,QUOTIENT(n,nX),MOD(n,nX)+nY)=numY_,INDEX(Y_data,ROW(Y_нач)+QUOTIENT(n,nX),COLUMN(Y_нач)+MOD(n,nX)),"-")</f>
        <v>-</v>
      </c>
      <c r="F37" s="7" t="str">
        <f aca="false">IF(IF(numY_&lt;nY,QUOTIENT(n,nX),MOD(n,nX)+nY)=numY_,INDEX(Y_data,ROW(Y_нач)+QUOTIENT(n,nX),COLUMN(Y_нач)+MOD(n,nX)),"-")</f>
        <v>-</v>
      </c>
      <c r="G37" s="7" t="n">
        <f aca="false">IF(IF(numY_&lt;nY,QUOTIENT(n,nX),MOD(n,nX)+nY)=numY_,INDEX(Y_data,ROW(Y_нач)+QUOTIENT(n,nX),COLUMN(Y_нач)+MOD(n,nX)),"-")</f>
        <v>1.78366218546323</v>
      </c>
      <c r="H37" s="7" t="str">
        <f aca="false">IF(IF(numY_&lt;nY,QUOTIENT(n,nX),MOD(n,nX)+nY)=numY_,INDEX(Y_data,ROW(Y_нач)+QUOTIENT(n,nX),COLUMN(Y_нач)+MOD(n,nX)),"-")</f>
        <v>-</v>
      </c>
      <c r="I37" s="7" t="str">
        <f aca="false">IF(IF(numY_&lt;nY,QUOTIENT(n,nX),MOD(n,nX)+nY)=numY_,INDEX(Y_data,ROW(Y_нач)+QUOTIENT(n,nX),COLUMN(Y_нач)+MOD(n,nX)),"-")</f>
        <v>-</v>
      </c>
      <c r="J37" s="7" t="str">
        <f aca="false">IF(IF(numY_&lt;nY,QUOTIENT(n,nX),MOD(n,nX)+nY)=numY_,INDEX(Y_data,ROW(Y_нач)+QUOTIENT(n,nX),COLUMN(Y_нач)+MOD(n,nX)),"-")</f>
        <v>-</v>
      </c>
      <c r="K37" s="7" t="str">
        <f aca="false">IF(IF(numY_&lt;nY,QUOTIENT(n,nX),MOD(n,nX)+nY)=numY_,INDEX(Y_data,ROW(Y_нач)+QUOTIENT(n,nX),COLUMN(Y_нач)+MOD(n,nX)),"-")</f>
        <v>-</v>
      </c>
      <c r="L37" s="7" t="str">
        <f aca="false">IF(IF(numY_&lt;nY,QUOTIENT(n,nX),MOD(n,nX)+nY)=numY_,INDEX(Y_data,ROW(Y_нач)+QUOTIENT(n,nX),COLUMN(Y_нач)+MOD(n,nX)),"-")</f>
        <v>-</v>
      </c>
      <c r="M37" s="7" t="str">
        <f aca="false">IF(IF(numY_&lt;nY,QUOTIENT(n,nX),MOD(n,nX)+nY)=numY_,INDEX(Y_data,ROW(Y_нач)+QUOTIENT(n,nX),COLUMN(Y_нач)+MOD(n,nX)),"-")</f>
        <v>-</v>
      </c>
      <c r="N37" s="7" t="str">
        <f aca="false">IF(IF(numY_&lt;nY,QUOTIENT(n,nX),MOD(n,nX)+nY)=numY_,INDEX(Y_data,ROW(Y_нач)+QUOTIENT(n,nX),COLUMN(Y_нач)+MOD(n,nX)),"-")</f>
        <v>-</v>
      </c>
      <c r="O37" s="7" t="str">
        <f aca="false">IF(IF(numY_&lt;nY,QUOTIENT(n,nX),MOD(n,nX)+nY)=numY_,INDEX(Y_data,ROW(Y_нач)+QUOTIENT(n,nX),COLUMN(Y_нач)+MOD(n,nX)),"-")</f>
        <v>-</v>
      </c>
      <c r="P37" s="7" t="n">
        <f aca="false">IF(IF(numY_&lt;nY,QUOTIENT(n,nX),MOD(n,nX)+nY)=numY_,INDEX(Y_data,ROW(Y_нач)+QUOTIENT(n,nX),COLUMN(Y_нач)+MOD(n,nX)),"-")</f>
        <v>1.78366218546323</v>
      </c>
      <c r="Q37" s="7" t="str">
        <f aca="false">IF(IF(numY_&lt;nY,QUOTIENT(n,nX),MOD(n,nX)+nY)=numY_,INDEX(Y_data,ROW(Y_нач)+QUOTIENT(n,nX),COLUMN(Y_нач)+MOD(n,nX)),"-")</f>
        <v>-</v>
      </c>
      <c r="R37" s="7" t="str">
        <f aca="false">IF(IF(numY_&lt;nY,QUOTIENT(n,nX),MOD(n,nX)+nY)=numY_,INDEX(Y_data,ROW(Y_нач)+QUOTIENT(n,nX),COLUMN(Y_нач)+MOD(n,nX)),"-")</f>
        <v>-</v>
      </c>
      <c r="S37" s="7" t="str">
        <f aca="false">IF(IF(numY_&lt;nY,QUOTIENT(n,nX),MOD(n,nX)+nY)=numY_,INDEX(Y_data,ROW(Y_нач)+QUOTIENT(n,nX),COLUMN(Y_нач)+MOD(n,nX)),"-")</f>
        <v>-</v>
      </c>
      <c r="T37" s="7" t="str">
        <f aca="false">IF(IF(numY_&lt;nY,QUOTIENT(n,nX),MOD(n,nX)+nY)=numY_,INDEX(Y_data,ROW(Y_нач)+QUOTIENT(n,nX),COLUMN(Y_нач)+MOD(n,nX)),"-")</f>
        <v>-</v>
      </c>
      <c r="U37" s="7" t="str">
        <f aca="false">IF(IF(numY_&lt;nY,QUOTIENT(n,nX),MOD(n,nX)+nY)=numY_,INDEX(Y_data,ROW(Y_нач)+QUOTIENT(n,nX),COLUMN(Y_нач)+MOD(n,nX)),"-")</f>
        <v>-</v>
      </c>
      <c r="V37" s="7" t="str">
        <f aca="false">IF(IF(numY_&lt;nY,QUOTIENT(n,nX),MOD(n,nX)+nY)=numY_,INDEX(Y_data,ROW(Y_нач)+QUOTIENT(n,nX),COLUMN(Y_нач)+MOD(n,nX)),"-")</f>
        <v>-</v>
      </c>
      <c r="W37" s="7" t="str">
        <f aca="false">IF(IF(numY_&lt;nY,QUOTIENT(n,nX),MOD(n,nX)+nY)=numY_,INDEX(Y_data,ROW(Y_нач)+QUOTIENT(n,nX),COLUMN(Y_нач)+MOD(n,nX)),"-")</f>
        <v>-</v>
      </c>
      <c r="X37" s="7" t="str">
        <f aca="false">IF(IF(numY_&lt;nY,QUOTIENT(n,nX),MOD(n,nX)+nY)=numY_,INDEX(Y_data,ROW(Y_нач)+QUOTIENT(n,nX),COLUMN(Y_нач)+MOD(n,nX)),"-")</f>
        <v>-</v>
      </c>
      <c r="Y37" s="7" t="str">
        <f aca="false">IF(IF(numY_&lt;nY,QUOTIENT(n,nX),MOD(n,nX)+nY)=numY_,INDEX(Y_data,ROW(Y_нач)+QUOTIENT(n,nX),COLUMN(Y_нач)+MOD(n,nX)),"-")</f>
        <v>-</v>
      </c>
    </row>
    <row r="38" customFormat="false" ht="12.8" hidden="false" customHeight="false" outlineLevel="0" collapsed="false">
      <c r="B38" s="7" t="n">
        <f aca="false">MIN(nXY-1,ROW()-ROW(X_Y_нач))</f>
        <v>35</v>
      </c>
      <c r="C38" s="7" t="n">
        <f aca="false">INDEX(X_data,ROW(X_нач)+QUOTIENT(n,nX),COLUMN(X_нач)+MOD(n,nX))</f>
        <v>-1.5</v>
      </c>
      <c r="D38" s="7" t="str">
        <f aca="false">IF(IF(numY_&lt;nY,QUOTIENT(n,nX),MOD(n,nX)+nY)=numY_,INDEX(Y_data,ROW(Y_нач)+QUOTIENT(n,nX),COLUMN(Y_нач)+MOD(n,nX)),"-")</f>
        <v>-</v>
      </c>
      <c r="E38" s="7" t="str">
        <f aca="false">IF(IF(numY_&lt;nY,QUOTIENT(n,nX),MOD(n,nX)+nY)=numY_,INDEX(Y_data,ROW(Y_нач)+QUOTIENT(n,nX),COLUMN(Y_нач)+MOD(n,nX)),"-")</f>
        <v>-</v>
      </c>
      <c r="F38" s="7" t="str">
        <f aca="false">IF(IF(numY_&lt;nY,QUOTIENT(n,nX),MOD(n,nX)+nY)=numY_,INDEX(Y_data,ROW(Y_нач)+QUOTIENT(n,nX),COLUMN(Y_нач)+MOD(n,nX)),"-")</f>
        <v>-</v>
      </c>
      <c r="G38" s="7" t="n">
        <f aca="false">IF(IF(numY_&lt;nY,QUOTIENT(n,nX),MOD(n,nX)+nY)=numY_,INDEX(Y_data,ROW(Y_нач)+QUOTIENT(n,nX),COLUMN(Y_нач)+MOD(n,nX)),"-")</f>
        <v>1.04733814270765</v>
      </c>
      <c r="H38" s="7" t="str">
        <f aca="false">IF(IF(numY_&lt;nY,QUOTIENT(n,nX),MOD(n,nX)+nY)=numY_,INDEX(Y_data,ROW(Y_нач)+QUOTIENT(n,nX),COLUMN(Y_нач)+MOD(n,nX)),"-")</f>
        <v>-</v>
      </c>
      <c r="I38" s="7" t="str">
        <f aca="false">IF(IF(numY_&lt;nY,QUOTIENT(n,nX),MOD(n,nX)+nY)=numY_,INDEX(Y_data,ROW(Y_нач)+QUOTIENT(n,nX),COLUMN(Y_нач)+MOD(n,nX)),"-")</f>
        <v>-</v>
      </c>
      <c r="J38" s="7" t="str">
        <f aca="false">IF(IF(numY_&lt;nY,QUOTIENT(n,nX),MOD(n,nX)+nY)=numY_,INDEX(Y_data,ROW(Y_нач)+QUOTIENT(n,nX),COLUMN(Y_нач)+MOD(n,nX)),"-")</f>
        <v>-</v>
      </c>
      <c r="K38" s="7" t="str">
        <f aca="false">IF(IF(numY_&lt;nY,QUOTIENT(n,nX),MOD(n,nX)+nY)=numY_,INDEX(Y_data,ROW(Y_нач)+QUOTIENT(n,nX),COLUMN(Y_нач)+MOD(n,nX)),"-")</f>
        <v>-</v>
      </c>
      <c r="L38" s="7" t="str">
        <f aca="false">IF(IF(numY_&lt;nY,QUOTIENT(n,nX),MOD(n,nX)+nY)=numY_,INDEX(Y_data,ROW(Y_нач)+QUOTIENT(n,nX),COLUMN(Y_нач)+MOD(n,nX)),"-")</f>
        <v>-</v>
      </c>
      <c r="M38" s="7" t="str">
        <f aca="false">IF(IF(numY_&lt;nY,QUOTIENT(n,nX),MOD(n,nX)+nY)=numY_,INDEX(Y_data,ROW(Y_нач)+QUOTIENT(n,nX),COLUMN(Y_нач)+MOD(n,nX)),"-")</f>
        <v>-</v>
      </c>
      <c r="N38" s="7" t="str">
        <f aca="false">IF(IF(numY_&lt;nY,QUOTIENT(n,nX),MOD(n,nX)+nY)=numY_,INDEX(Y_data,ROW(Y_нач)+QUOTIENT(n,nX),COLUMN(Y_нач)+MOD(n,nX)),"-")</f>
        <v>-</v>
      </c>
      <c r="O38" s="7" t="str">
        <f aca="false">IF(IF(numY_&lt;nY,QUOTIENT(n,nX),MOD(n,nX)+nY)=numY_,INDEX(Y_data,ROW(Y_нач)+QUOTIENT(n,nX),COLUMN(Y_нач)+MOD(n,nX)),"-")</f>
        <v>-</v>
      </c>
      <c r="P38" s="7" t="str">
        <f aca="false">IF(IF(numY_&lt;nY,QUOTIENT(n,nX),MOD(n,nX)+nY)=numY_,INDEX(Y_data,ROW(Y_нач)+QUOTIENT(n,nX),COLUMN(Y_нач)+MOD(n,nX)),"-")</f>
        <v>-</v>
      </c>
      <c r="Q38" s="7" t="n">
        <f aca="false">IF(IF(numY_&lt;nY,QUOTIENT(n,nX),MOD(n,nX)+nY)=numY_,INDEX(Y_data,ROW(Y_нач)+QUOTIENT(n,nX),COLUMN(Y_нач)+MOD(n,nX)),"-")</f>
        <v>1.04733814270765</v>
      </c>
      <c r="R38" s="7" t="str">
        <f aca="false">IF(IF(numY_&lt;nY,QUOTIENT(n,nX),MOD(n,nX)+nY)=numY_,INDEX(Y_data,ROW(Y_нач)+QUOTIENT(n,nX),COLUMN(Y_нач)+MOD(n,nX)),"-")</f>
        <v>-</v>
      </c>
      <c r="S38" s="7" t="str">
        <f aca="false">IF(IF(numY_&lt;nY,QUOTIENT(n,nX),MOD(n,nX)+nY)=numY_,INDEX(Y_data,ROW(Y_нач)+QUOTIENT(n,nX),COLUMN(Y_нач)+MOD(n,nX)),"-")</f>
        <v>-</v>
      </c>
      <c r="T38" s="7" t="str">
        <f aca="false">IF(IF(numY_&lt;nY,QUOTIENT(n,nX),MOD(n,nX)+nY)=numY_,INDEX(Y_data,ROW(Y_нач)+QUOTIENT(n,nX),COLUMN(Y_нач)+MOD(n,nX)),"-")</f>
        <v>-</v>
      </c>
      <c r="U38" s="7" t="str">
        <f aca="false">IF(IF(numY_&lt;nY,QUOTIENT(n,nX),MOD(n,nX)+nY)=numY_,INDEX(Y_data,ROW(Y_нач)+QUOTIENT(n,nX),COLUMN(Y_нач)+MOD(n,nX)),"-")</f>
        <v>-</v>
      </c>
      <c r="V38" s="7" t="str">
        <f aca="false">IF(IF(numY_&lt;nY,QUOTIENT(n,nX),MOD(n,nX)+nY)=numY_,INDEX(Y_data,ROW(Y_нач)+QUOTIENT(n,nX),COLUMN(Y_нач)+MOD(n,nX)),"-")</f>
        <v>-</v>
      </c>
      <c r="W38" s="7" t="str">
        <f aca="false">IF(IF(numY_&lt;nY,QUOTIENT(n,nX),MOD(n,nX)+nY)=numY_,INDEX(Y_data,ROW(Y_нач)+QUOTIENT(n,nX),COLUMN(Y_нач)+MOD(n,nX)),"-")</f>
        <v>-</v>
      </c>
      <c r="X38" s="7" t="str">
        <f aca="false">IF(IF(numY_&lt;nY,QUOTIENT(n,nX),MOD(n,nX)+nY)=numY_,INDEX(Y_data,ROW(Y_нач)+QUOTIENT(n,nX),COLUMN(Y_нач)+MOD(n,nX)),"-")</f>
        <v>-</v>
      </c>
      <c r="Y38" s="7" t="str">
        <f aca="false">IF(IF(numY_&lt;nY,QUOTIENT(n,nX),MOD(n,nX)+nY)=numY_,INDEX(Y_data,ROW(Y_нач)+QUOTIENT(n,nX),COLUMN(Y_нач)+MOD(n,nX)),"-")</f>
        <v>-</v>
      </c>
    </row>
    <row r="39" customFormat="false" ht="12.8" hidden="false" customHeight="false" outlineLevel="0" collapsed="false">
      <c r="B39" s="7" t="n">
        <f aca="false">MIN(nXY-1,ROW()-ROW(X_Y_нач))</f>
        <v>36</v>
      </c>
      <c r="C39" s="7" t="n">
        <f aca="false">INDEX(X_data,ROW(X_нач)+QUOTIENT(n,nX),COLUMN(X_нач)+MOD(n,nX))</f>
        <v>-0.5</v>
      </c>
      <c r="D39" s="7" t="str">
        <f aca="false">IF(IF(numY_&lt;nY,QUOTIENT(n,nX),MOD(n,nX)+nY)=numY_,INDEX(Y_data,ROW(Y_нач)+QUOTIENT(n,nX),COLUMN(Y_нач)+MOD(n,nX)),"-")</f>
        <v>-</v>
      </c>
      <c r="E39" s="7" t="str">
        <f aca="false">IF(IF(numY_&lt;nY,QUOTIENT(n,nX),MOD(n,nX)+nY)=numY_,INDEX(Y_data,ROW(Y_нач)+QUOTIENT(n,nX),COLUMN(Y_нач)+MOD(n,nX)),"-")</f>
        <v>-</v>
      </c>
      <c r="F39" s="7" t="str">
        <f aca="false">IF(IF(numY_&lt;nY,QUOTIENT(n,nX),MOD(n,nX)+nY)=numY_,INDEX(Y_data,ROW(Y_нач)+QUOTIENT(n,nX),COLUMN(Y_нач)+MOD(n,nX)),"-")</f>
        <v>-</v>
      </c>
      <c r="G39" s="7" t="n">
        <f aca="false">IF(IF(numY_&lt;nY,QUOTIENT(n,nX),MOD(n,nX)+nY)=numY_,INDEX(Y_data,ROW(Y_нач)+QUOTIENT(n,nX),COLUMN(Y_нач)+MOD(n,nX)),"-")</f>
        <v>0.605711941441724</v>
      </c>
      <c r="H39" s="7" t="str">
        <f aca="false">IF(IF(numY_&lt;nY,QUOTIENT(n,nX),MOD(n,nX)+nY)=numY_,INDEX(Y_data,ROW(Y_нач)+QUOTIENT(n,nX),COLUMN(Y_нач)+MOD(n,nX)),"-")</f>
        <v>-</v>
      </c>
      <c r="I39" s="7" t="str">
        <f aca="false">IF(IF(numY_&lt;nY,QUOTIENT(n,nX),MOD(n,nX)+nY)=numY_,INDEX(Y_data,ROW(Y_нач)+QUOTIENT(n,nX),COLUMN(Y_нач)+MOD(n,nX)),"-")</f>
        <v>-</v>
      </c>
      <c r="J39" s="7" t="str">
        <f aca="false">IF(IF(numY_&lt;nY,QUOTIENT(n,nX),MOD(n,nX)+nY)=numY_,INDEX(Y_data,ROW(Y_нач)+QUOTIENT(n,nX),COLUMN(Y_нач)+MOD(n,nX)),"-")</f>
        <v>-</v>
      </c>
      <c r="K39" s="7" t="str">
        <f aca="false">IF(IF(numY_&lt;nY,QUOTIENT(n,nX),MOD(n,nX)+nY)=numY_,INDEX(Y_data,ROW(Y_нач)+QUOTIENT(n,nX),COLUMN(Y_нач)+MOD(n,nX)),"-")</f>
        <v>-</v>
      </c>
      <c r="L39" s="7" t="str">
        <f aca="false">IF(IF(numY_&lt;nY,QUOTIENT(n,nX),MOD(n,nX)+nY)=numY_,INDEX(Y_data,ROW(Y_нач)+QUOTIENT(n,nX),COLUMN(Y_нач)+MOD(n,nX)),"-")</f>
        <v>-</v>
      </c>
      <c r="M39" s="7" t="str">
        <f aca="false">IF(IF(numY_&lt;nY,QUOTIENT(n,nX),MOD(n,nX)+nY)=numY_,INDEX(Y_data,ROW(Y_нач)+QUOTIENT(n,nX),COLUMN(Y_нач)+MOD(n,nX)),"-")</f>
        <v>-</v>
      </c>
      <c r="N39" s="7" t="str">
        <f aca="false">IF(IF(numY_&lt;nY,QUOTIENT(n,nX),MOD(n,nX)+nY)=numY_,INDEX(Y_data,ROW(Y_нач)+QUOTIENT(n,nX),COLUMN(Y_нач)+MOD(n,nX)),"-")</f>
        <v>-</v>
      </c>
      <c r="O39" s="7" t="str">
        <f aca="false">IF(IF(numY_&lt;nY,QUOTIENT(n,nX),MOD(n,nX)+nY)=numY_,INDEX(Y_data,ROW(Y_нач)+QUOTIENT(n,nX),COLUMN(Y_нач)+MOD(n,nX)),"-")</f>
        <v>-</v>
      </c>
      <c r="P39" s="7" t="str">
        <f aca="false">IF(IF(numY_&lt;nY,QUOTIENT(n,nX),MOD(n,nX)+nY)=numY_,INDEX(Y_data,ROW(Y_нач)+QUOTIENT(n,nX),COLUMN(Y_нач)+MOD(n,nX)),"-")</f>
        <v>-</v>
      </c>
      <c r="Q39" s="7" t="str">
        <f aca="false">IF(IF(numY_&lt;nY,QUOTIENT(n,nX),MOD(n,nX)+nY)=numY_,INDEX(Y_data,ROW(Y_нач)+QUOTIENT(n,nX),COLUMN(Y_нач)+MOD(n,nX)),"-")</f>
        <v>-</v>
      </c>
      <c r="R39" s="7" t="n">
        <f aca="false">IF(IF(numY_&lt;nY,QUOTIENT(n,nX),MOD(n,nX)+nY)=numY_,INDEX(Y_data,ROW(Y_нач)+QUOTIENT(n,nX),COLUMN(Y_нач)+MOD(n,nX)),"-")</f>
        <v>0.605711941441724</v>
      </c>
      <c r="S39" s="7" t="str">
        <f aca="false">IF(IF(numY_&lt;nY,QUOTIENT(n,nX),MOD(n,nX)+nY)=numY_,INDEX(Y_data,ROW(Y_нач)+QUOTIENT(n,nX),COLUMN(Y_нач)+MOD(n,nX)),"-")</f>
        <v>-</v>
      </c>
      <c r="T39" s="7" t="str">
        <f aca="false">IF(IF(numY_&lt;nY,QUOTIENT(n,nX),MOD(n,nX)+nY)=numY_,INDEX(Y_data,ROW(Y_нач)+QUOTIENT(n,nX),COLUMN(Y_нач)+MOD(n,nX)),"-")</f>
        <v>-</v>
      </c>
      <c r="U39" s="7" t="str">
        <f aca="false">IF(IF(numY_&lt;nY,QUOTIENT(n,nX),MOD(n,nX)+nY)=numY_,INDEX(Y_data,ROW(Y_нач)+QUOTIENT(n,nX),COLUMN(Y_нач)+MOD(n,nX)),"-")</f>
        <v>-</v>
      </c>
      <c r="V39" s="7" t="str">
        <f aca="false">IF(IF(numY_&lt;nY,QUOTIENT(n,nX),MOD(n,nX)+nY)=numY_,INDEX(Y_data,ROW(Y_нач)+QUOTIENT(n,nX),COLUMN(Y_нач)+MOD(n,nX)),"-")</f>
        <v>-</v>
      </c>
      <c r="W39" s="7" t="str">
        <f aca="false">IF(IF(numY_&lt;nY,QUOTIENT(n,nX),MOD(n,nX)+nY)=numY_,INDEX(Y_data,ROW(Y_нач)+QUOTIENT(n,nX),COLUMN(Y_нач)+MOD(n,nX)),"-")</f>
        <v>-</v>
      </c>
      <c r="X39" s="7" t="str">
        <f aca="false">IF(IF(numY_&lt;nY,QUOTIENT(n,nX),MOD(n,nX)+nY)=numY_,INDEX(Y_data,ROW(Y_нач)+QUOTIENT(n,nX),COLUMN(Y_нач)+MOD(n,nX)),"-")</f>
        <v>-</v>
      </c>
      <c r="Y39" s="7" t="str">
        <f aca="false">IF(IF(numY_&lt;nY,QUOTIENT(n,nX),MOD(n,nX)+nY)=numY_,INDEX(Y_data,ROW(Y_нач)+QUOTIENT(n,nX),COLUMN(Y_нач)+MOD(n,nX)),"-")</f>
        <v>-</v>
      </c>
    </row>
    <row r="40" customFormat="false" ht="12.8" hidden="false" customHeight="false" outlineLevel="0" collapsed="false">
      <c r="B40" s="7" t="n">
        <f aca="false">MIN(nXY-1,ROW()-ROW(X_Y_нач))</f>
        <v>37</v>
      </c>
      <c r="C40" s="7" t="n">
        <f aca="false">INDEX(X_data,ROW(X_нач)+QUOTIENT(n,nX),COLUMN(X_нач)+MOD(n,nX))</f>
        <v>0.5</v>
      </c>
      <c r="D40" s="7" t="str">
        <f aca="false">IF(IF(numY_&lt;nY,QUOTIENT(n,nX),MOD(n,nX)+nY)=numY_,INDEX(Y_data,ROW(Y_нач)+QUOTIENT(n,nX),COLUMN(Y_нач)+MOD(n,nX)),"-")</f>
        <v>-</v>
      </c>
      <c r="E40" s="7" t="str">
        <f aca="false">IF(IF(numY_&lt;nY,QUOTIENT(n,nX),MOD(n,nX)+nY)=numY_,INDEX(Y_data,ROW(Y_нач)+QUOTIENT(n,nX),COLUMN(Y_нач)+MOD(n,nX)),"-")</f>
        <v>-</v>
      </c>
      <c r="F40" s="7" t="str">
        <f aca="false">IF(IF(numY_&lt;nY,QUOTIENT(n,nX),MOD(n,nX)+nY)=numY_,INDEX(Y_data,ROW(Y_нач)+QUOTIENT(n,nX),COLUMN(Y_нач)+MOD(n,nX)),"-")</f>
        <v>-</v>
      </c>
      <c r="G40" s="7" t="n">
        <f aca="false">IF(IF(numY_&lt;nY,QUOTIENT(n,nX),MOD(n,nX)+nY)=numY_,INDEX(Y_data,ROW(Y_нач)+QUOTIENT(n,nX),COLUMN(Y_нач)+MOD(n,nX)),"-")</f>
        <v>0.500213927120674</v>
      </c>
      <c r="H40" s="7" t="str">
        <f aca="false">IF(IF(numY_&lt;nY,QUOTIENT(n,nX),MOD(n,nX)+nY)=numY_,INDEX(Y_data,ROW(Y_нач)+QUOTIENT(n,nX),COLUMN(Y_нач)+MOD(n,nX)),"-")</f>
        <v>-</v>
      </c>
      <c r="I40" s="7" t="str">
        <f aca="false">IF(IF(numY_&lt;nY,QUOTIENT(n,nX),MOD(n,nX)+nY)=numY_,INDEX(Y_data,ROW(Y_нач)+QUOTIENT(n,nX),COLUMN(Y_нач)+MOD(n,nX)),"-")</f>
        <v>-</v>
      </c>
      <c r="J40" s="7" t="str">
        <f aca="false">IF(IF(numY_&lt;nY,QUOTIENT(n,nX),MOD(n,nX)+nY)=numY_,INDEX(Y_data,ROW(Y_нач)+QUOTIENT(n,nX),COLUMN(Y_нач)+MOD(n,nX)),"-")</f>
        <v>-</v>
      </c>
      <c r="K40" s="7" t="str">
        <f aca="false">IF(IF(numY_&lt;nY,QUOTIENT(n,nX),MOD(n,nX)+nY)=numY_,INDEX(Y_data,ROW(Y_нач)+QUOTIENT(n,nX),COLUMN(Y_нач)+MOD(n,nX)),"-")</f>
        <v>-</v>
      </c>
      <c r="L40" s="7" t="str">
        <f aca="false">IF(IF(numY_&lt;nY,QUOTIENT(n,nX),MOD(n,nX)+nY)=numY_,INDEX(Y_data,ROW(Y_нач)+QUOTIENT(n,nX),COLUMN(Y_нач)+MOD(n,nX)),"-")</f>
        <v>-</v>
      </c>
      <c r="M40" s="7" t="str">
        <f aca="false">IF(IF(numY_&lt;nY,QUOTIENT(n,nX),MOD(n,nX)+nY)=numY_,INDEX(Y_data,ROW(Y_нач)+QUOTIENT(n,nX),COLUMN(Y_нач)+MOD(n,nX)),"-")</f>
        <v>-</v>
      </c>
      <c r="N40" s="7" t="str">
        <f aca="false">IF(IF(numY_&lt;nY,QUOTIENT(n,nX),MOD(n,nX)+nY)=numY_,INDEX(Y_data,ROW(Y_нач)+QUOTIENT(n,nX),COLUMN(Y_нач)+MOD(n,nX)),"-")</f>
        <v>-</v>
      </c>
      <c r="O40" s="7" t="str">
        <f aca="false">IF(IF(numY_&lt;nY,QUOTIENT(n,nX),MOD(n,nX)+nY)=numY_,INDEX(Y_data,ROW(Y_нач)+QUOTIENT(n,nX),COLUMN(Y_нач)+MOD(n,nX)),"-")</f>
        <v>-</v>
      </c>
      <c r="P40" s="7" t="str">
        <f aca="false">IF(IF(numY_&lt;nY,QUOTIENT(n,nX),MOD(n,nX)+nY)=numY_,INDEX(Y_data,ROW(Y_нач)+QUOTIENT(n,nX),COLUMN(Y_нач)+MOD(n,nX)),"-")</f>
        <v>-</v>
      </c>
      <c r="Q40" s="7" t="str">
        <f aca="false">IF(IF(numY_&lt;nY,QUOTIENT(n,nX),MOD(n,nX)+nY)=numY_,INDEX(Y_data,ROW(Y_нач)+QUOTIENT(n,nX),COLUMN(Y_нач)+MOD(n,nX)),"-")</f>
        <v>-</v>
      </c>
      <c r="R40" s="7" t="str">
        <f aca="false">IF(IF(numY_&lt;nY,QUOTIENT(n,nX),MOD(n,nX)+nY)=numY_,INDEX(Y_data,ROW(Y_нач)+QUOTIENT(n,nX),COLUMN(Y_нач)+MOD(n,nX)),"-")</f>
        <v>-</v>
      </c>
      <c r="S40" s="7" t="n">
        <f aca="false">IF(IF(numY_&lt;nY,QUOTIENT(n,nX),MOD(n,nX)+nY)=numY_,INDEX(Y_data,ROW(Y_нач)+QUOTIENT(n,nX),COLUMN(Y_нач)+MOD(n,nX)),"-")</f>
        <v>0.500213927120674</v>
      </c>
      <c r="T40" s="7" t="str">
        <f aca="false">IF(IF(numY_&lt;nY,QUOTIENT(n,nX),MOD(n,nX)+nY)=numY_,INDEX(Y_data,ROW(Y_нач)+QUOTIENT(n,nX),COLUMN(Y_нач)+MOD(n,nX)),"-")</f>
        <v>-</v>
      </c>
      <c r="U40" s="7" t="str">
        <f aca="false">IF(IF(numY_&lt;nY,QUOTIENT(n,nX),MOD(n,nX)+nY)=numY_,INDEX(Y_data,ROW(Y_нач)+QUOTIENT(n,nX),COLUMN(Y_нач)+MOD(n,nX)),"-")</f>
        <v>-</v>
      </c>
      <c r="V40" s="7" t="str">
        <f aca="false">IF(IF(numY_&lt;nY,QUOTIENT(n,nX),MOD(n,nX)+nY)=numY_,INDEX(Y_data,ROW(Y_нач)+QUOTIENT(n,nX),COLUMN(Y_нач)+MOD(n,nX)),"-")</f>
        <v>-</v>
      </c>
      <c r="W40" s="7" t="str">
        <f aca="false">IF(IF(numY_&lt;nY,QUOTIENT(n,nX),MOD(n,nX)+nY)=numY_,INDEX(Y_data,ROW(Y_нач)+QUOTIENT(n,nX),COLUMN(Y_нач)+MOD(n,nX)),"-")</f>
        <v>-</v>
      </c>
      <c r="X40" s="7" t="str">
        <f aca="false">IF(IF(numY_&lt;nY,QUOTIENT(n,nX),MOD(n,nX)+nY)=numY_,INDEX(Y_data,ROW(Y_нач)+QUOTIENT(n,nX),COLUMN(Y_нач)+MOD(n,nX)),"-")</f>
        <v>-</v>
      </c>
      <c r="Y40" s="7" t="str">
        <f aca="false">IF(IF(numY_&lt;nY,QUOTIENT(n,nX),MOD(n,nX)+nY)=numY_,INDEX(Y_data,ROW(Y_нач)+QUOTIENT(n,nX),COLUMN(Y_нач)+MOD(n,nX)),"-")</f>
        <v>-</v>
      </c>
    </row>
    <row r="41" customFormat="false" ht="12.8" hidden="false" customHeight="false" outlineLevel="0" collapsed="false">
      <c r="B41" s="7" t="n">
        <f aca="false">MIN(nXY-1,ROW()-ROW(X_Y_нач))</f>
        <v>38</v>
      </c>
      <c r="C41" s="7" t="n">
        <f aca="false">INDEX(X_data,ROW(X_нач)+QUOTIENT(n,nX),COLUMN(X_нач)+MOD(n,nX))</f>
        <v>1.5</v>
      </c>
      <c r="D41" s="7" t="str">
        <f aca="false">IF(IF(numY_&lt;nY,QUOTIENT(n,nX),MOD(n,nX)+nY)=numY_,INDEX(Y_data,ROW(Y_нач)+QUOTIENT(n,nX),COLUMN(Y_нач)+MOD(n,nX)),"-")</f>
        <v>-</v>
      </c>
      <c r="E41" s="7" t="str">
        <f aca="false">IF(IF(numY_&lt;nY,QUOTIENT(n,nX),MOD(n,nX)+nY)=numY_,INDEX(Y_data,ROW(Y_нач)+QUOTIENT(n,nX),COLUMN(Y_нач)+MOD(n,nX)),"-")</f>
        <v>-</v>
      </c>
      <c r="F41" s="7" t="str">
        <f aca="false">IF(IF(numY_&lt;nY,QUOTIENT(n,nX),MOD(n,nX)+nY)=numY_,INDEX(Y_data,ROW(Y_нач)+QUOTIENT(n,nX),COLUMN(Y_нач)+MOD(n,nX)),"-")</f>
        <v>-</v>
      </c>
      <c r="G41" s="7" t="n">
        <f aca="false">IF(IF(numY_&lt;nY,QUOTIENT(n,nX),MOD(n,nX)+nY)=numY_,INDEX(Y_data,ROW(Y_нач)+QUOTIENT(n,nX),COLUMN(Y_нач)+MOD(n,nX)),"-")</f>
        <v>0.510007503399555</v>
      </c>
      <c r="H41" s="7" t="str">
        <f aca="false">IF(IF(numY_&lt;nY,QUOTIENT(n,nX),MOD(n,nX)+nY)=numY_,INDEX(Y_data,ROW(Y_нач)+QUOTIENT(n,nX),COLUMN(Y_нач)+MOD(n,nX)),"-")</f>
        <v>-</v>
      </c>
      <c r="I41" s="7" t="str">
        <f aca="false">IF(IF(numY_&lt;nY,QUOTIENT(n,nX),MOD(n,nX)+nY)=numY_,INDEX(Y_data,ROW(Y_нач)+QUOTIENT(n,nX),COLUMN(Y_нач)+MOD(n,nX)),"-")</f>
        <v>-</v>
      </c>
      <c r="J41" s="7" t="str">
        <f aca="false">IF(IF(numY_&lt;nY,QUOTIENT(n,nX),MOD(n,nX)+nY)=numY_,INDEX(Y_data,ROW(Y_нач)+QUOTIENT(n,nX),COLUMN(Y_нач)+MOD(n,nX)),"-")</f>
        <v>-</v>
      </c>
      <c r="K41" s="7" t="str">
        <f aca="false">IF(IF(numY_&lt;nY,QUOTIENT(n,nX),MOD(n,nX)+nY)=numY_,INDEX(Y_data,ROW(Y_нач)+QUOTIENT(n,nX),COLUMN(Y_нач)+MOD(n,nX)),"-")</f>
        <v>-</v>
      </c>
      <c r="L41" s="7" t="str">
        <f aca="false">IF(IF(numY_&lt;nY,QUOTIENT(n,nX),MOD(n,nX)+nY)=numY_,INDEX(Y_data,ROW(Y_нач)+QUOTIENT(n,nX),COLUMN(Y_нач)+MOD(n,nX)),"-")</f>
        <v>-</v>
      </c>
      <c r="M41" s="7" t="str">
        <f aca="false">IF(IF(numY_&lt;nY,QUOTIENT(n,nX),MOD(n,nX)+nY)=numY_,INDEX(Y_data,ROW(Y_нач)+QUOTIENT(n,nX),COLUMN(Y_нач)+MOD(n,nX)),"-")</f>
        <v>-</v>
      </c>
      <c r="N41" s="7" t="str">
        <f aca="false">IF(IF(numY_&lt;nY,QUOTIENT(n,nX),MOD(n,nX)+nY)=numY_,INDEX(Y_data,ROW(Y_нач)+QUOTIENT(n,nX),COLUMN(Y_нач)+MOD(n,nX)),"-")</f>
        <v>-</v>
      </c>
      <c r="O41" s="7" t="str">
        <f aca="false">IF(IF(numY_&lt;nY,QUOTIENT(n,nX),MOD(n,nX)+nY)=numY_,INDEX(Y_data,ROW(Y_нач)+QUOTIENT(n,nX),COLUMN(Y_нач)+MOD(n,nX)),"-")</f>
        <v>-</v>
      </c>
      <c r="P41" s="7" t="str">
        <f aca="false">IF(IF(numY_&lt;nY,QUOTIENT(n,nX),MOD(n,nX)+nY)=numY_,INDEX(Y_data,ROW(Y_нач)+QUOTIENT(n,nX),COLUMN(Y_нач)+MOD(n,nX)),"-")</f>
        <v>-</v>
      </c>
      <c r="Q41" s="7" t="str">
        <f aca="false">IF(IF(numY_&lt;nY,QUOTIENT(n,nX),MOD(n,nX)+nY)=numY_,INDEX(Y_data,ROW(Y_нач)+QUOTIENT(n,nX),COLUMN(Y_нач)+MOD(n,nX)),"-")</f>
        <v>-</v>
      </c>
      <c r="R41" s="7" t="str">
        <f aca="false">IF(IF(numY_&lt;nY,QUOTIENT(n,nX),MOD(n,nX)+nY)=numY_,INDEX(Y_data,ROW(Y_нач)+QUOTIENT(n,nX),COLUMN(Y_нач)+MOD(n,nX)),"-")</f>
        <v>-</v>
      </c>
      <c r="S41" s="7" t="str">
        <f aca="false">IF(IF(numY_&lt;nY,QUOTIENT(n,nX),MOD(n,nX)+nY)=numY_,INDEX(Y_data,ROW(Y_нач)+QUOTIENT(n,nX),COLUMN(Y_нач)+MOD(n,nX)),"-")</f>
        <v>-</v>
      </c>
      <c r="T41" s="7" t="n">
        <f aca="false">IF(IF(numY_&lt;nY,QUOTIENT(n,nX),MOD(n,nX)+nY)=numY_,INDEX(Y_data,ROW(Y_нач)+QUOTIENT(n,nX),COLUMN(Y_нач)+MOD(n,nX)),"-")</f>
        <v>0.510007503399555</v>
      </c>
      <c r="U41" s="7" t="str">
        <f aca="false">IF(IF(numY_&lt;nY,QUOTIENT(n,nX),MOD(n,nX)+nY)=numY_,INDEX(Y_data,ROW(Y_нач)+QUOTIENT(n,nX),COLUMN(Y_нач)+MOD(n,nX)),"-")</f>
        <v>-</v>
      </c>
      <c r="V41" s="7" t="str">
        <f aca="false">IF(IF(numY_&lt;nY,QUOTIENT(n,nX),MOD(n,nX)+nY)=numY_,INDEX(Y_data,ROW(Y_нач)+QUOTIENT(n,nX),COLUMN(Y_нач)+MOD(n,nX)),"-")</f>
        <v>-</v>
      </c>
      <c r="W41" s="7" t="str">
        <f aca="false">IF(IF(numY_&lt;nY,QUOTIENT(n,nX),MOD(n,nX)+nY)=numY_,INDEX(Y_data,ROW(Y_нач)+QUOTIENT(n,nX),COLUMN(Y_нач)+MOD(n,nX)),"-")</f>
        <v>-</v>
      </c>
      <c r="X41" s="7" t="str">
        <f aca="false">IF(IF(numY_&lt;nY,QUOTIENT(n,nX),MOD(n,nX)+nY)=numY_,INDEX(Y_data,ROW(Y_нач)+QUOTIENT(n,nX),COLUMN(Y_нач)+MOD(n,nX)),"-")</f>
        <v>-</v>
      </c>
      <c r="Y41" s="7" t="str">
        <f aca="false">IF(IF(numY_&lt;nY,QUOTIENT(n,nX),MOD(n,nX)+nY)=numY_,INDEX(Y_data,ROW(Y_нач)+QUOTIENT(n,nX),COLUMN(Y_нач)+MOD(n,nX)),"-")</f>
        <v>-</v>
      </c>
    </row>
    <row r="42" customFormat="false" ht="12.8" hidden="false" customHeight="false" outlineLevel="0" collapsed="false">
      <c r="B42" s="7" t="n">
        <f aca="false">MIN(nXY-1,ROW()-ROW(X_Y_нач))</f>
        <v>39</v>
      </c>
      <c r="C42" s="7" t="n">
        <f aca="false">INDEX(X_data,ROW(X_нач)+QUOTIENT(n,nX),COLUMN(X_нач)+MOD(n,nX))</f>
        <v>2.5</v>
      </c>
      <c r="D42" s="7" t="str">
        <f aca="false">IF(IF(numY_&lt;nY,QUOTIENT(n,nX),MOD(n,nX)+nY)=numY_,INDEX(Y_data,ROW(Y_нач)+QUOTIENT(n,nX),COLUMN(Y_нач)+MOD(n,nX)),"-")</f>
        <v>-</v>
      </c>
      <c r="E42" s="7" t="str">
        <f aca="false">IF(IF(numY_&lt;nY,QUOTIENT(n,nX),MOD(n,nX)+nY)=numY_,INDEX(Y_data,ROW(Y_нач)+QUOTIENT(n,nX),COLUMN(Y_нач)+MOD(n,nX)),"-")</f>
        <v>-</v>
      </c>
      <c r="F42" s="7" t="str">
        <f aca="false">IF(IF(numY_&lt;nY,QUOTIENT(n,nX),MOD(n,nX)+nY)=numY_,INDEX(Y_data,ROW(Y_нач)+QUOTIENT(n,nX),COLUMN(Y_нач)+MOD(n,nX)),"-")</f>
        <v>-</v>
      </c>
      <c r="G42" s="7" t="n">
        <f aca="false">IF(IF(numY_&lt;nY,QUOTIENT(n,nX),MOD(n,nX)+nY)=numY_,INDEX(Y_data,ROW(Y_нач)+QUOTIENT(n,nX),COLUMN(Y_нач)+MOD(n,nX)),"-")</f>
        <v>0.500213927120674</v>
      </c>
      <c r="H42" s="7" t="str">
        <f aca="false">IF(IF(numY_&lt;nY,QUOTIENT(n,nX),MOD(n,nX)+nY)=numY_,INDEX(Y_data,ROW(Y_нач)+QUOTIENT(n,nX),COLUMN(Y_нач)+MOD(n,nX)),"-")</f>
        <v>-</v>
      </c>
      <c r="I42" s="7" t="str">
        <f aca="false">IF(IF(numY_&lt;nY,QUOTIENT(n,nX),MOD(n,nX)+nY)=numY_,INDEX(Y_data,ROW(Y_нач)+QUOTIENT(n,nX),COLUMN(Y_нач)+MOD(n,nX)),"-")</f>
        <v>-</v>
      </c>
      <c r="J42" s="7" t="str">
        <f aca="false">IF(IF(numY_&lt;nY,QUOTIENT(n,nX),MOD(n,nX)+nY)=numY_,INDEX(Y_data,ROW(Y_нач)+QUOTIENT(n,nX),COLUMN(Y_нач)+MOD(n,nX)),"-")</f>
        <v>-</v>
      </c>
      <c r="K42" s="7" t="str">
        <f aca="false">IF(IF(numY_&lt;nY,QUOTIENT(n,nX),MOD(n,nX)+nY)=numY_,INDEX(Y_data,ROW(Y_нач)+QUOTIENT(n,nX),COLUMN(Y_нач)+MOD(n,nX)),"-")</f>
        <v>-</v>
      </c>
      <c r="L42" s="7" t="str">
        <f aca="false">IF(IF(numY_&lt;nY,QUOTIENT(n,nX),MOD(n,nX)+nY)=numY_,INDEX(Y_data,ROW(Y_нач)+QUOTIENT(n,nX),COLUMN(Y_нач)+MOD(n,nX)),"-")</f>
        <v>-</v>
      </c>
      <c r="M42" s="7" t="str">
        <f aca="false">IF(IF(numY_&lt;nY,QUOTIENT(n,nX),MOD(n,nX)+nY)=numY_,INDEX(Y_data,ROW(Y_нач)+QUOTIENT(n,nX),COLUMN(Y_нач)+MOD(n,nX)),"-")</f>
        <v>-</v>
      </c>
      <c r="N42" s="7" t="str">
        <f aca="false">IF(IF(numY_&lt;nY,QUOTIENT(n,nX),MOD(n,nX)+nY)=numY_,INDEX(Y_data,ROW(Y_нач)+QUOTIENT(n,nX),COLUMN(Y_нач)+MOD(n,nX)),"-")</f>
        <v>-</v>
      </c>
      <c r="O42" s="7" t="str">
        <f aca="false">IF(IF(numY_&lt;nY,QUOTIENT(n,nX),MOD(n,nX)+nY)=numY_,INDEX(Y_data,ROW(Y_нач)+QUOTIENT(n,nX),COLUMN(Y_нач)+MOD(n,nX)),"-")</f>
        <v>-</v>
      </c>
      <c r="P42" s="7" t="str">
        <f aca="false">IF(IF(numY_&lt;nY,QUOTIENT(n,nX),MOD(n,nX)+nY)=numY_,INDEX(Y_data,ROW(Y_нач)+QUOTIENT(n,nX),COLUMN(Y_нач)+MOD(n,nX)),"-")</f>
        <v>-</v>
      </c>
      <c r="Q42" s="7" t="str">
        <f aca="false">IF(IF(numY_&lt;nY,QUOTIENT(n,nX),MOD(n,nX)+nY)=numY_,INDEX(Y_data,ROW(Y_нач)+QUOTIENT(n,nX),COLUMN(Y_нач)+MOD(n,nX)),"-")</f>
        <v>-</v>
      </c>
      <c r="R42" s="7" t="str">
        <f aca="false">IF(IF(numY_&lt;nY,QUOTIENT(n,nX),MOD(n,nX)+nY)=numY_,INDEX(Y_data,ROW(Y_нач)+QUOTIENT(n,nX),COLUMN(Y_нач)+MOD(n,nX)),"-")</f>
        <v>-</v>
      </c>
      <c r="S42" s="7" t="str">
        <f aca="false">IF(IF(numY_&lt;nY,QUOTIENT(n,nX),MOD(n,nX)+nY)=numY_,INDEX(Y_data,ROW(Y_нач)+QUOTIENT(n,nX),COLUMN(Y_нач)+MOD(n,nX)),"-")</f>
        <v>-</v>
      </c>
      <c r="T42" s="7" t="str">
        <f aca="false">IF(IF(numY_&lt;nY,QUOTIENT(n,nX),MOD(n,nX)+nY)=numY_,INDEX(Y_data,ROW(Y_нач)+QUOTIENT(n,nX),COLUMN(Y_нач)+MOD(n,nX)),"-")</f>
        <v>-</v>
      </c>
      <c r="U42" s="7" t="n">
        <f aca="false">IF(IF(numY_&lt;nY,QUOTIENT(n,nX),MOD(n,nX)+nY)=numY_,INDEX(Y_data,ROW(Y_нач)+QUOTIENT(n,nX),COLUMN(Y_нач)+MOD(n,nX)),"-")</f>
        <v>0.500213927120674</v>
      </c>
      <c r="V42" s="7" t="str">
        <f aca="false">IF(IF(numY_&lt;nY,QUOTIENT(n,nX),MOD(n,nX)+nY)=numY_,INDEX(Y_data,ROW(Y_нач)+QUOTIENT(n,nX),COLUMN(Y_нач)+MOD(n,nX)),"-")</f>
        <v>-</v>
      </c>
      <c r="W42" s="7" t="str">
        <f aca="false">IF(IF(numY_&lt;nY,QUOTIENT(n,nX),MOD(n,nX)+nY)=numY_,INDEX(Y_data,ROW(Y_нач)+QUOTIENT(n,nX),COLUMN(Y_нач)+MOD(n,nX)),"-")</f>
        <v>-</v>
      </c>
      <c r="X42" s="7" t="str">
        <f aca="false">IF(IF(numY_&lt;nY,QUOTIENT(n,nX),MOD(n,nX)+nY)=numY_,INDEX(Y_data,ROW(Y_нач)+QUOTIENT(n,nX),COLUMN(Y_нач)+MOD(n,nX)),"-")</f>
        <v>-</v>
      </c>
      <c r="Y42" s="7" t="str">
        <f aca="false">IF(IF(numY_&lt;nY,QUOTIENT(n,nX),MOD(n,nX)+nY)=numY_,INDEX(Y_data,ROW(Y_нач)+QUOTIENT(n,nX),COLUMN(Y_нач)+MOD(n,nX)),"-")</f>
        <v>-</v>
      </c>
    </row>
    <row r="43" customFormat="false" ht="12.8" hidden="false" customHeight="false" outlineLevel="0" collapsed="false">
      <c r="B43" s="7" t="n">
        <f aca="false">MIN(nXY-1,ROW()-ROW(X_Y_нач))</f>
        <v>40</v>
      </c>
      <c r="C43" s="7" t="n">
        <f aca="false">INDEX(X_data,ROW(X_нач)+QUOTIENT(n,nX),COLUMN(X_нач)+MOD(n,nX))</f>
        <v>3.5</v>
      </c>
      <c r="D43" s="7" t="str">
        <f aca="false">IF(IF(numY_&lt;nY,QUOTIENT(n,nX),MOD(n,nX)+nY)=numY_,INDEX(Y_data,ROW(Y_нач)+QUOTIENT(n,nX),COLUMN(Y_нач)+MOD(n,nX)),"-")</f>
        <v>-</v>
      </c>
      <c r="E43" s="7" t="str">
        <f aca="false">IF(IF(numY_&lt;nY,QUOTIENT(n,nX),MOD(n,nX)+nY)=numY_,INDEX(Y_data,ROW(Y_нач)+QUOTIENT(n,nX),COLUMN(Y_нач)+MOD(n,nX)),"-")</f>
        <v>-</v>
      </c>
      <c r="F43" s="7" t="str">
        <f aca="false">IF(IF(numY_&lt;nY,QUOTIENT(n,nX),MOD(n,nX)+nY)=numY_,INDEX(Y_data,ROW(Y_нач)+QUOTIENT(n,nX),COLUMN(Y_нач)+MOD(n,nX)),"-")</f>
        <v>-</v>
      </c>
      <c r="G43" s="7" t="n">
        <f aca="false">IF(IF(numY_&lt;nY,QUOTIENT(n,nX),MOD(n,nX)+nY)=numY_,INDEX(Y_data,ROW(Y_нач)+QUOTIENT(n,nX),COLUMN(Y_нач)+MOD(n,nX)),"-")</f>
        <v>0.605711941441724</v>
      </c>
      <c r="H43" s="7" t="str">
        <f aca="false">IF(IF(numY_&lt;nY,QUOTIENT(n,nX),MOD(n,nX)+nY)=numY_,INDEX(Y_data,ROW(Y_нач)+QUOTIENT(n,nX),COLUMN(Y_нач)+MOD(n,nX)),"-")</f>
        <v>-</v>
      </c>
      <c r="I43" s="7" t="str">
        <f aca="false">IF(IF(numY_&lt;nY,QUOTIENT(n,nX),MOD(n,nX)+nY)=numY_,INDEX(Y_data,ROW(Y_нач)+QUOTIENT(n,nX),COLUMN(Y_нач)+MOD(n,nX)),"-")</f>
        <v>-</v>
      </c>
      <c r="J43" s="7" t="str">
        <f aca="false">IF(IF(numY_&lt;nY,QUOTIENT(n,nX),MOD(n,nX)+nY)=numY_,INDEX(Y_data,ROW(Y_нач)+QUOTIENT(n,nX),COLUMN(Y_нач)+MOD(n,nX)),"-")</f>
        <v>-</v>
      </c>
      <c r="K43" s="7" t="str">
        <f aca="false">IF(IF(numY_&lt;nY,QUOTIENT(n,nX),MOD(n,nX)+nY)=numY_,INDEX(Y_data,ROW(Y_нач)+QUOTIENT(n,nX),COLUMN(Y_нач)+MOD(n,nX)),"-")</f>
        <v>-</v>
      </c>
      <c r="L43" s="7" t="str">
        <f aca="false">IF(IF(numY_&lt;nY,QUOTIENT(n,nX),MOD(n,nX)+nY)=numY_,INDEX(Y_data,ROW(Y_нач)+QUOTIENT(n,nX),COLUMN(Y_нач)+MOD(n,nX)),"-")</f>
        <v>-</v>
      </c>
      <c r="M43" s="7" t="str">
        <f aca="false">IF(IF(numY_&lt;nY,QUOTIENT(n,nX),MOD(n,nX)+nY)=numY_,INDEX(Y_data,ROW(Y_нач)+QUOTIENT(n,nX),COLUMN(Y_нач)+MOD(n,nX)),"-")</f>
        <v>-</v>
      </c>
      <c r="N43" s="7" t="str">
        <f aca="false">IF(IF(numY_&lt;nY,QUOTIENT(n,nX),MOD(n,nX)+nY)=numY_,INDEX(Y_data,ROW(Y_нач)+QUOTIENT(n,nX),COLUMN(Y_нач)+MOD(n,nX)),"-")</f>
        <v>-</v>
      </c>
      <c r="O43" s="7" t="str">
        <f aca="false">IF(IF(numY_&lt;nY,QUOTIENT(n,nX),MOD(n,nX)+nY)=numY_,INDEX(Y_data,ROW(Y_нач)+QUOTIENT(n,nX),COLUMN(Y_нач)+MOD(n,nX)),"-")</f>
        <v>-</v>
      </c>
      <c r="P43" s="7" t="str">
        <f aca="false">IF(IF(numY_&lt;nY,QUOTIENT(n,nX),MOD(n,nX)+nY)=numY_,INDEX(Y_data,ROW(Y_нач)+QUOTIENT(n,nX),COLUMN(Y_нач)+MOD(n,nX)),"-")</f>
        <v>-</v>
      </c>
      <c r="Q43" s="7" t="str">
        <f aca="false">IF(IF(numY_&lt;nY,QUOTIENT(n,nX),MOD(n,nX)+nY)=numY_,INDEX(Y_data,ROW(Y_нач)+QUOTIENT(n,nX),COLUMN(Y_нач)+MOD(n,nX)),"-")</f>
        <v>-</v>
      </c>
      <c r="R43" s="7" t="str">
        <f aca="false">IF(IF(numY_&lt;nY,QUOTIENT(n,nX),MOD(n,nX)+nY)=numY_,INDEX(Y_data,ROW(Y_нач)+QUOTIENT(n,nX),COLUMN(Y_нач)+MOD(n,nX)),"-")</f>
        <v>-</v>
      </c>
      <c r="S43" s="7" t="str">
        <f aca="false">IF(IF(numY_&lt;nY,QUOTIENT(n,nX),MOD(n,nX)+nY)=numY_,INDEX(Y_data,ROW(Y_нач)+QUOTIENT(n,nX),COLUMN(Y_нач)+MOD(n,nX)),"-")</f>
        <v>-</v>
      </c>
      <c r="T43" s="7" t="str">
        <f aca="false">IF(IF(numY_&lt;nY,QUOTIENT(n,nX),MOD(n,nX)+nY)=numY_,INDEX(Y_data,ROW(Y_нач)+QUOTIENT(n,nX),COLUMN(Y_нач)+MOD(n,nX)),"-")</f>
        <v>-</v>
      </c>
      <c r="U43" s="7" t="str">
        <f aca="false">IF(IF(numY_&lt;nY,QUOTIENT(n,nX),MOD(n,nX)+nY)=numY_,INDEX(Y_data,ROW(Y_нач)+QUOTIENT(n,nX),COLUMN(Y_нач)+MOD(n,nX)),"-")</f>
        <v>-</v>
      </c>
      <c r="V43" s="7" t="n">
        <f aca="false">IF(IF(numY_&lt;nY,QUOTIENT(n,nX),MOD(n,nX)+nY)=numY_,INDEX(Y_data,ROW(Y_нач)+QUOTIENT(n,nX),COLUMN(Y_нач)+MOD(n,nX)),"-")</f>
        <v>0.605711941441724</v>
      </c>
      <c r="W43" s="7" t="str">
        <f aca="false">IF(IF(numY_&lt;nY,QUOTIENT(n,nX),MOD(n,nX)+nY)=numY_,INDEX(Y_data,ROW(Y_нач)+QUOTIENT(n,nX),COLUMN(Y_нач)+MOD(n,nX)),"-")</f>
        <v>-</v>
      </c>
      <c r="X43" s="7" t="str">
        <f aca="false">IF(IF(numY_&lt;nY,QUOTIENT(n,nX),MOD(n,nX)+nY)=numY_,INDEX(Y_data,ROW(Y_нач)+QUOTIENT(n,nX),COLUMN(Y_нач)+MOD(n,nX)),"-")</f>
        <v>-</v>
      </c>
      <c r="Y43" s="7" t="str">
        <f aca="false">IF(IF(numY_&lt;nY,QUOTIENT(n,nX),MOD(n,nX)+nY)=numY_,INDEX(Y_data,ROW(Y_нач)+QUOTIENT(n,nX),COLUMN(Y_нач)+MOD(n,nX)),"-")</f>
        <v>-</v>
      </c>
    </row>
    <row r="44" customFormat="false" ht="12.8" hidden="false" customHeight="false" outlineLevel="0" collapsed="false">
      <c r="B44" s="7" t="n">
        <f aca="false">MIN(nXY-1,ROW()-ROW(X_Y_нач))</f>
        <v>41</v>
      </c>
      <c r="C44" s="7" t="n">
        <f aca="false">INDEX(X_data,ROW(X_нач)+QUOTIENT(n,nX),COLUMN(X_нач)+MOD(n,nX))</f>
        <v>4.5</v>
      </c>
      <c r="D44" s="7" t="str">
        <f aca="false">IF(IF(numY_&lt;nY,QUOTIENT(n,nX),MOD(n,nX)+nY)=numY_,INDEX(Y_data,ROW(Y_нач)+QUOTIENT(n,nX),COLUMN(Y_нач)+MOD(n,nX)),"-")</f>
        <v>-</v>
      </c>
      <c r="E44" s="7" t="str">
        <f aca="false">IF(IF(numY_&lt;nY,QUOTIENT(n,nX),MOD(n,nX)+nY)=numY_,INDEX(Y_data,ROW(Y_нач)+QUOTIENT(n,nX),COLUMN(Y_нач)+MOD(n,nX)),"-")</f>
        <v>-</v>
      </c>
      <c r="F44" s="7" t="str">
        <f aca="false">IF(IF(numY_&lt;nY,QUOTIENT(n,nX),MOD(n,nX)+nY)=numY_,INDEX(Y_data,ROW(Y_нач)+QUOTIENT(n,nX),COLUMN(Y_нач)+MOD(n,nX)),"-")</f>
        <v>-</v>
      </c>
      <c r="G44" s="7" t="n">
        <f aca="false">IF(IF(numY_&lt;nY,QUOTIENT(n,nX),MOD(n,nX)+nY)=numY_,INDEX(Y_data,ROW(Y_нач)+QUOTIENT(n,nX),COLUMN(Y_нач)+MOD(n,nX)),"-")</f>
        <v>1.04733814270765</v>
      </c>
      <c r="H44" s="7" t="str">
        <f aca="false">IF(IF(numY_&lt;nY,QUOTIENT(n,nX),MOD(n,nX)+nY)=numY_,INDEX(Y_data,ROW(Y_нач)+QUOTIENT(n,nX),COLUMN(Y_нач)+MOD(n,nX)),"-")</f>
        <v>-</v>
      </c>
      <c r="I44" s="7" t="str">
        <f aca="false">IF(IF(numY_&lt;nY,QUOTIENT(n,nX),MOD(n,nX)+nY)=numY_,INDEX(Y_data,ROW(Y_нач)+QUOTIENT(n,nX),COLUMN(Y_нач)+MOD(n,nX)),"-")</f>
        <v>-</v>
      </c>
      <c r="J44" s="7" t="str">
        <f aca="false">IF(IF(numY_&lt;nY,QUOTIENT(n,nX),MOD(n,nX)+nY)=numY_,INDEX(Y_data,ROW(Y_нач)+QUOTIENT(n,nX),COLUMN(Y_нач)+MOD(n,nX)),"-")</f>
        <v>-</v>
      </c>
      <c r="K44" s="7" t="str">
        <f aca="false">IF(IF(numY_&lt;nY,QUOTIENT(n,nX),MOD(n,nX)+nY)=numY_,INDEX(Y_data,ROW(Y_нач)+QUOTIENT(n,nX),COLUMN(Y_нач)+MOD(n,nX)),"-")</f>
        <v>-</v>
      </c>
      <c r="L44" s="7" t="str">
        <f aca="false">IF(IF(numY_&lt;nY,QUOTIENT(n,nX),MOD(n,nX)+nY)=numY_,INDEX(Y_data,ROW(Y_нач)+QUOTIENT(n,nX),COLUMN(Y_нач)+MOD(n,nX)),"-")</f>
        <v>-</v>
      </c>
      <c r="M44" s="7" t="str">
        <f aca="false">IF(IF(numY_&lt;nY,QUOTIENT(n,nX),MOD(n,nX)+nY)=numY_,INDEX(Y_data,ROW(Y_нач)+QUOTIENT(n,nX),COLUMN(Y_нач)+MOD(n,nX)),"-")</f>
        <v>-</v>
      </c>
      <c r="N44" s="7" t="str">
        <f aca="false">IF(IF(numY_&lt;nY,QUOTIENT(n,nX),MOD(n,nX)+nY)=numY_,INDEX(Y_data,ROW(Y_нач)+QUOTIENT(n,nX),COLUMN(Y_нач)+MOD(n,nX)),"-")</f>
        <v>-</v>
      </c>
      <c r="O44" s="7" t="str">
        <f aca="false">IF(IF(numY_&lt;nY,QUOTIENT(n,nX),MOD(n,nX)+nY)=numY_,INDEX(Y_data,ROW(Y_нач)+QUOTIENT(n,nX),COLUMN(Y_нач)+MOD(n,nX)),"-")</f>
        <v>-</v>
      </c>
      <c r="P44" s="7" t="str">
        <f aca="false">IF(IF(numY_&lt;nY,QUOTIENT(n,nX),MOD(n,nX)+nY)=numY_,INDEX(Y_data,ROW(Y_нач)+QUOTIENT(n,nX),COLUMN(Y_нач)+MOD(n,nX)),"-")</f>
        <v>-</v>
      </c>
      <c r="Q44" s="7" t="str">
        <f aca="false">IF(IF(numY_&lt;nY,QUOTIENT(n,nX),MOD(n,nX)+nY)=numY_,INDEX(Y_data,ROW(Y_нач)+QUOTIENT(n,nX),COLUMN(Y_нач)+MOD(n,nX)),"-")</f>
        <v>-</v>
      </c>
      <c r="R44" s="7" t="str">
        <f aca="false">IF(IF(numY_&lt;nY,QUOTIENT(n,nX),MOD(n,nX)+nY)=numY_,INDEX(Y_data,ROW(Y_нач)+QUOTIENT(n,nX),COLUMN(Y_нач)+MOD(n,nX)),"-")</f>
        <v>-</v>
      </c>
      <c r="S44" s="7" t="str">
        <f aca="false">IF(IF(numY_&lt;nY,QUOTIENT(n,nX),MOD(n,nX)+nY)=numY_,INDEX(Y_data,ROW(Y_нач)+QUOTIENT(n,nX),COLUMN(Y_нач)+MOD(n,nX)),"-")</f>
        <v>-</v>
      </c>
      <c r="T44" s="7" t="str">
        <f aca="false">IF(IF(numY_&lt;nY,QUOTIENT(n,nX),MOD(n,nX)+nY)=numY_,INDEX(Y_data,ROW(Y_нач)+QUOTIENT(n,nX),COLUMN(Y_нач)+MOD(n,nX)),"-")</f>
        <v>-</v>
      </c>
      <c r="U44" s="7" t="str">
        <f aca="false">IF(IF(numY_&lt;nY,QUOTIENT(n,nX),MOD(n,nX)+nY)=numY_,INDEX(Y_data,ROW(Y_нач)+QUOTIENT(n,nX),COLUMN(Y_нач)+MOD(n,nX)),"-")</f>
        <v>-</v>
      </c>
      <c r="V44" s="7" t="str">
        <f aca="false">IF(IF(numY_&lt;nY,QUOTIENT(n,nX),MOD(n,nX)+nY)=numY_,INDEX(Y_data,ROW(Y_нач)+QUOTIENT(n,nX),COLUMN(Y_нач)+MOD(n,nX)),"-")</f>
        <v>-</v>
      </c>
      <c r="W44" s="7" t="n">
        <f aca="false">IF(IF(numY_&lt;nY,QUOTIENT(n,nX),MOD(n,nX)+nY)=numY_,INDEX(Y_data,ROW(Y_нач)+QUOTIENT(n,nX),COLUMN(Y_нач)+MOD(n,nX)),"-")</f>
        <v>1.04733814270765</v>
      </c>
      <c r="X44" s="7" t="str">
        <f aca="false">IF(IF(numY_&lt;nY,QUOTIENT(n,nX),MOD(n,nX)+nY)=numY_,INDEX(Y_data,ROW(Y_нач)+QUOTIENT(n,nX),COLUMN(Y_нач)+MOD(n,nX)),"-")</f>
        <v>-</v>
      </c>
      <c r="Y44" s="7" t="str">
        <f aca="false">IF(IF(numY_&lt;nY,QUOTIENT(n,nX),MOD(n,nX)+nY)=numY_,INDEX(Y_data,ROW(Y_нач)+QUOTIENT(n,nX),COLUMN(Y_нач)+MOD(n,nX)),"-")</f>
        <v>-</v>
      </c>
    </row>
    <row r="45" customFormat="false" ht="12.8" hidden="false" customHeight="false" outlineLevel="0" collapsed="false">
      <c r="B45" s="7" t="n">
        <f aca="false">MIN(nXY-1,ROW()-ROW(X_Y_нач))</f>
        <v>42</v>
      </c>
      <c r="C45" s="7" t="n">
        <f aca="false">INDEX(X_data,ROW(X_нач)+QUOTIENT(n,nX),COLUMN(X_нач)+MOD(n,nX))</f>
        <v>5.5</v>
      </c>
      <c r="D45" s="7" t="str">
        <f aca="false">IF(IF(numY_&lt;nY,QUOTIENT(n,nX),MOD(n,nX)+nY)=numY_,INDEX(Y_data,ROW(Y_нач)+QUOTIENT(n,nX),COLUMN(Y_нач)+MOD(n,nX)),"-")</f>
        <v>-</v>
      </c>
      <c r="E45" s="7" t="str">
        <f aca="false">IF(IF(numY_&lt;nY,QUOTIENT(n,nX),MOD(n,nX)+nY)=numY_,INDEX(Y_data,ROW(Y_нач)+QUOTIENT(n,nX),COLUMN(Y_нач)+MOD(n,nX)),"-")</f>
        <v>-</v>
      </c>
      <c r="F45" s="7" t="str">
        <f aca="false">IF(IF(numY_&lt;nY,QUOTIENT(n,nX),MOD(n,nX)+nY)=numY_,INDEX(Y_data,ROW(Y_нач)+QUOTIENT(n,nX),COLUMN(Y_нач)+MOD(n,nX)),"-")</f>
        <v>-</v>
      </c>
      <c r="G45" s="7" t="n">
        <f aca="false">IF(IF(numY_&lt;nY,QUOTIENT(n,nX),MOD(n,nX)+nY)=numY_,INDEX(Y_data,ROW(Y_нач)+QUOTIENT(n,nX),COLUMN(Y_нач)+MOD(n,nX)),"-")</f>
        <v>1.78366218546323</v>
      </c>
      <c r="H45" s="7" t="str">
        <f aca="false">IF(IF(numY_&lt;nY,QUOTIENT(n,nX),MOD(n,nX)+nY)=numY_,INDEX(Y_data,ROW(Y_нач)+QUOTIENT(n,nX),COLUMN(Y_нач)+MOD(n,nX)),"-")</f>
        <v>-</v>
      </c>
      <c r="I45" s="7" t="str">
        <f aca="false">IF(IF(numY_&lt;nY,QUOTIENT(n,nX),MOD(n,nX)+nY)=numY_,INDEX(Y_data,ROW(Y_нач)+QUOTIENT(n,nX),COLUMN(Y_нач)+MOD(n,nX)),"-")</f>
        <v>-</v>
      </c>
      <c r="J45" s="7" t="str">
        <f aca="false">IF(IF(numY_&lt;nY,QUOTIENT(n,nX),MOD(n,nX)+nY)=numY_,INDEX(Y_data,ROW(Y_нач)+QUOTIENT(n,nX),COLUMN(Y_нач)+MOD(n,nX)),"-")</f>
        <v>-</v>
      </c>
      <c r="K45" s="7" t="str">
        <f aca="false">IF(IF(numY_&lt;nY,QUOTIENT(n,nX),MOD(n,nX)+nY)=numY_,INDEX(Y_data,ROW(Y_нач)+QUOTIENT(n,nX),COLUMN(Y_нач)+MOD(n,nX)),"-")</f>
        <v>-</v>
      </c>
      <c r="L45" s="7" t="str">
        <f aca="false">IF(IF(numY_&lt;nY,QUOTIENT(n,nX),MOD(n,nX)+nY)=numY_,INDEX(Y_data,ROW(Y_нач)+QUOTIENT(n,nX),COLUMN(Y_нач)+MOD(n,nX)),"-")</f>
        <v>-</v>
      </c>
      <c r="M45" s="7" t="str">
        <f aca="false">IF(IF(numY_&lt;nY,QUOTIENT(n,nX),MOD(n,nX)+nY)=numY_,INDEX(Y_data,ROW(Y_нач)+QUOTIENT(n,nX),COLUMN(Y_нач)+MOD(n,nX)),"-")</f>
        <v>-</v>
      </c>
      <c r="N45" s="7" t="str">
        <f aca="false">IF(IF(numY_&lt;nY,QUOTIENT(n,nX),MOD(n,nX)+nY)=numY_,INDEX(Y_data,ROW(Y_нач)+QUOTIENT(n,nX),COLUMN(Y_нач)+MOD(n,nX)),"-")</f>
        <v>-</v>
      </c>
      <c r="O45" s="7" t="str">
        <f aca="false">IF(IF(numY_&lt;nY,QUOTIENT(n,nX),MOD(n,nX)+nY)=numY_,INDEX(Y_data,ROW(Y_нач)+QUOTIENT(n,nX),COLUMN(Y_нач)+MOD(n,nX)),"-")</f>
        <v>-</v>
      </c>
      <c r="P45" s="7" t="str">
        <f aca="false">IF(IF(numY_&lt;nY,QUOTIENT(n,nX),MOD(n,nX)+nY)=numY_,INDEX(Y_data,ROW(Y_нач)+QUOTIENT(n,nX),COLUMN(Y_нач)+MOD(n,nX)),"-")</f>
        <v>-</v>
      </c>
      <c r="Q45" s="7" t="str">
        <f aca="false">IF(IF(numY_&lt;nY,QUOTIENT(n,nX),MOD(n,nX)+nY)=numY_,INDEX(Y_data,ROW(Y_нач)+QUOTIENT(n,nX),COLUMN(Y_нач)+MOD(n,nX)),"-")</f>
        <v>-</v>
      </c>
      <c r="R45" s="7" t="str">
        <f aca="false">IF(IF(numY_&lt;nY,QUOTIENT(n,nX),MOD(n,nX)+nY)=numY_,INDEX(Y_data,ROW(Y_нач)+QUOTIENT(n,nX),COLUMN(Y_нач)+MOD(n,nX)),"-")</f>
        <v>-</v>
      </c>
      <c r="S45" s="7" t="str">
        <f aca="false">IF(IF(numY_&lt;nY,QUOTIENT(n,nX),MOD(n,nX)+nY)=numY_,INDEX(Y_data,ROW(Y_нач)+QUOTIENT(n,nX),COLUMN(Y_нач)+MOD(n,nX)),"-")</f>
        <v>-</v>
      </c>
      <c r="T45" s="7" t="str">
        <f aca="false">IF(IF(numY_&lt;nY,QUOTIENT(n,nX),MOD(n,nX)+nY)=numY_,INDEX(Y_data,ROW(Y_нач)+QUOTIENT(n,nX),COLUMN(Y_нач)+MOD(n,nX)),"-")</f>
        <v>-</v>
      </c>
      <c r="U45" s="7" t="str">
        <f aca="false">IF(IF(numY_&lt;nY,QUOTIENT(n,nX),MOD(n,nX)+nY)=numY_,INDEX(Y_data,ROW(Y_нач)+QUOTIENT(n,nX),COLUMN(Y_нач)+MOD(n,nX)),"-")</f>
        <v>-</v>
      </c>
      <c r="V45" s="7" t="str">
        <f aca="false">IF(IF(numY_&lt;nY,QUOTIENT(n,nX),MOD(n,nX)+nY)=numY_,INDEX(Y_data,ROW(Y_нач)+QUOTIENT(n,nX),COLUMN(Y_нач)+MOD(n,nX)),"-")</f>
        <v>-</v>
      </c>
      <c r="W45" s="7" t="str">
        <f aca="false">IF(IF(numY_&lt;nY,QUOTIENT(n,nX),MOD(n,nX)+nY)=numY_,INDEX(Y_data,ROW(Y_нач)+QUOTIENT(n,nX),COLUMN(Y_нач)+MOD(n,nX)),"-")</f>
        <v>-</v>
      </c>
      <c r="X45" s="7" t="n">
        <f aca="false">IF(IF(numY_&lt;nY,QUOTIENT(n,nX),MOD(n,nX)+nY)=numY_,INDEX(Y_data,ROW(Y_нач)+QUOTIENT(n,nX),COLUMN(Y_нач)+MOD(n,nX)),"-")</f>
        <v>1.78366218546323</v>
      </c>
      <c r="Y45" s="7" t="str">
        <f aca="false">IF(IF(numY_&lt;nY,QUOTIENT(n,nX),MOD(n,nX)+nY)=numY_,INDEX(Y_data,ROW(Y_нач)+QUOTIENT(n,nX),COLUMN(Y_нач)+MOD(n,nX)),"-")</f>
        <v>-</v>
      </c>
    </row>
    <row r="46" customFormat="false" ht="12.8" hidden="false" customHeight="false" outlineLevel="0" collapsed="false">
      <c r="B46" s="7" t="n">
        <f aca="false">MIN(nXY-1,ROW()-ROW(X_Y_нач))</f>
        <v>43</v>
      </c>
      <c r="C46" s="7" t="n">
        <f aca="false">INDEX(X_data,ROW(X_нач)+QUOTIENT(n,nX),COLUMN(X_нач)+MOD(n,nX))</f>
        <v>6.5</v>
      </c>
      <c r="D46" s="7" t="str">
        <f aca="false">IF(IF(numY_&lt;nY,QUOTIENT(n,nX),MOD(n,nX)+nY)=numY_,INDEX(Y_data,ROW(Y_нач)+QUOTIENT(n,nX),COLUMN(Y_нач)+MOD(n,nX)),"-")</f>
        <v>-</v>
      </c>
      <c r="E46" s="7" t="str">
        <f aca="false">IF(IF(numY_&lt;nY,QUOTIENT(n,nX),MOD(n,nX)+nY)=numY_,INDEX(Y_data,ROW(Y_нач)+QUOTIENT(n,nX),COLUMN(Y_нач)+MOD(n,nX)),"-")</f>
        <v>-</v>
      </c>
      <c r="F46" s="7" t="str">
        <f aca="false">IF(IF(numY_&lt;nY,QUOTIENT(n,nX),MOD(n,nX)+nY)=numY_,INDEX(Y_data,ROW(Y_нач)+QUOTIENT(n,nX),COLUMN(Y_нач)+MOD(n,nX)),"-")</f>
        <v>-</v>
      </c>
      <c r="G46" s="7" t="n">
        <f aca="false">IF(IF(numY_&lt;nY,QUOTIENT(n,nX),MOD(n,nX)+nY)=numY_,INDEX(Y_data,ROW(Y_нач)+QUOTIENT(n,nX),COLUMN(Y_нач)+MOD(n,nX)),"-")</f>
        <v>2.39947339999847</v>
      </c>
      <c r="H46" s="7" t="str">
        <f aca="false">IF(IF(numY_&lt;nY,QUOTIENT(n,nX),MOD(n,nX)+nY)=numY_,INDEX(Y_data,ROW(Y_нач)+QUOTIENT(n,nX),COLUMN(Y_нач)+MOD(n,nX)),"-")</f>
        <v>-</v>
      </c>
      <c r="I46" s="7" t="str">
        <f aca="false">IF(IF(numY_&lt;nY,QUOTIENT(n,nX),MOD(n,nX)+nY)=numY_,INDEX(Y_data,ROW(Y_нач)+QUOTIENT(n,nX),COLUMN(Y_нач)+MOD(n,nX)),"-")</f>
        <v>-</v>
      </c>
      <c r="J46" s="7" t="str">
        <f aca="false">IF(IF(numY_&lt;nY,QUOTIENT(n,nX),MOD(n,nX)+nY)=numY_,INDEX(Y_data,ROW(Y_нач)+QUOTIENT(n,nX),COLUMN(Y_нач)+MOD(n,nX)),"-")</f>
        <v>-</v>
      </c>
      <c r="K46" s="7" t="str">
        <f aca="false">IF(IF(numY_&lt;nY,QUOTIENT(n,nX),MOD(n,nX)+nY)=numY_,INDEX(Y_data,ROW(Y_нач)+QUOTIENT(n,nX),COLUMN(Y_нач)+MOD(n,nX)),"-")</f>
        <v>-</v>
      </c>
      <c r="L46" s="7" t="str">
        <f aca="false">IF(IF(numY_&lt;nY,QUOTIENT(n,nX),MOD(n,nX)+nY)=numY_,INDEX(Y_data,ROW(Y_нач)+QUOTIENT(n,nX),COLUMN(Y_нач)+MOD(n,nX)),"-")</f>
        <v>-</v>
      </c>
      <c r="M46" s="7" t="str">
        <f aca="false">IF(IF(numY_&lt;nY,QUOTIENT(n,nX),MOD(n,nX)+nY)=numY_,INDEX(Y_data,ROW(Y_нач)+QUOTIENT(n,nX),COLUMN(Y_нач)+MOD(n,nX)),"-")</f>
        <v>-</v>
      </c>
      <c r="N46" s="7" t="str">
        <f aca="false">IF(IF(numY_&lt;nY,QUOTIENT(n,nX),MOD(n,nX)+nY)=numY_,INDEX(Y_data,ROW(Y_нач)+QUOTIENT(n,nX),COLUMN(Y_нач)+MOD(n,nX)),"-")</f>
        <v>-</v>
      </c>
      <c r="O46" s="7" t="str">
        <f aca="false">IF(IF(numY_&lt;nY,QUOTIENT(n,nX),MOD(n,nX)+nY)=numY_,INDEX(Y_data,ROW(Y_нач)+QUOTIENT(n,nX),COLUMN(Y_нач)+MOD(n,nX)),"-")</f>
        <v>-</v>
      </c>
      <c r="P46" s="7" t="str">
        <f aca="false">IF(IF(numY_&lt;nY,QUOTIENT(n,nX),MOD(n,nX)+nY)=numY_,INDEX(Y_data,ROW(Y_нач)+QUOTIENT(n,nX),COLUMN(Y_нач)+MOD(n,nX)),"-")</f>
        <v>-</v>
      </c>
      <c r="Q46" s="7" t="str">
        <f aca="false">IF(IF(numY_&lt;nY,QUOTIENT(n,nX),MOD(n,nX)+nY)=numY_,INDEX(Y_data,ROW(Y_нач)+QUOTIENT(n,nX),COLUMN(Y_нач)+MOD(n,nX)),"-")</f>
        <v>-</v>
      </c>
      <c r="R46" s="7" t="str">
        <f aca="false">IF(IF(numY_&lt;nY,QUOTIENT(n,nX),MOD(n,nX)+nY)=numY_,INDEX(Y_data,ROW(Y_нач)+QUOTIENT(n,nX),COLUMN(Y_нач)+MOD(n,nX)),"-")</f>
        <v>-</v>
      </c>
      <c r="S46" s="7" t="str">
        <f aca="false">IF(IF(numY_&lt;nY,QUOTIENT(n,nX),MOD(n,nX)+nY)=numY_,INDEX(Y_data,ROW(Y_нач)+QUOTIENT(n,nX),COLUMN(Y_нач)+MOD(n,nX)),"-")</f>
        <v>-</v>
      </c>
      <c r="T46" s="7" t="str">
        <f aca="false">IF(IF(numY_&lt;nY,QUOTIENT(n,nX),MOD(n,nX)+nY)=numY_,INDEX(Y_data,ROW(Y_нач)+QUOTIENT(n,nX),COLUMN(Y_нач)+MOD(n,nX)),"-")</f>
        <v>-</v>
      </c>
      <c r="U46" s="7" t="str">
        <f aca="false">IF(IF(numY_&lt;nY,QUOTIENT(n,nX),MOD(n,nX)+nY)=numY_,INDEX(Y_data,ROW(Y_нач)+QUOTIENT(n,nX),COLUMN(Y_нач)+MOD(n,nX)),"-")</f>
        <v>-</v>
      </c>
      <c r="V46" s="7" t="str">
        <f aca="false">IF(IF(numY_&lt;nY,QUOTIENT(n,nX),MOD(n,nX)+nY)=numY_,INDEX(Y_data,ROW(Y_нач)+QUOTIENT(n,nX),COLUMN(Y_нач)+MOD(n,nX)),"-")</f>
        <v>-</v>
      </c>
      <c r="W46" s="7" t="str">
        <f aca="false">IF(IF(numY_&lt;nY,QUOTIENT(n,nX),MOD(n,nX)+nY)=numY_,INDEX(Y_data,ROW(Y_нач)+QUOTIENT(n,nX),COLUMN(Y_нач)+MOD(n,nX)),"-")</f>
        <v>-</v>
      </c>
      <c r="X46" s="7" t="str">
        <f aca="false">IF(IF(numY_&lt;nY,QUOTIENT(n,nX),MOD(n,nX)+nY)=numY_,INDEX(Y_data,ROW(Y_нач)+QUOTIENT(n,nX),COLUMN(Y_нач)+MOD(n,nX)),"-")</f>
        <v>-</v>
      </c>
      <c r="Y46" s="7" t="n">
        <f aca="false">IF(IF(numY_&lt;nY,QUOTIENT(n,nX),MOD(n,nX)+nY)=numY_,INDEX(Y_data,ROW(Y_нач)+QUOTIENT(n,nX),COLUMN(Y_нач)+MOD(n,nX)),"-")</f>
        <v>2.39947339999847</v>
      </c>
    </row>
    <row r="47" customFormat="false" ht="12.8" hidden="false" customHeight="false" outlineLevel="0" collapsed="false">
      <c r="B47" s="7" t="n">
        <f aca="false">MIN(nXY-1,ROW()-ROW(X_Y_нач))</f>
        <v>44</v>
      </c>
      <c r="C47" s="7" t="n">
        <f aca="false">INDEX(X_data,ROW(X_нач)+QUOTIENT(n,nX),COLUMN(X_нач)+MOD(n,nX))</f>
        <v>-4.25</v>
      </c>
      <c r="D47" s="7" t="str">
        <f aca="false">IF(IF(numY_&lt;nY,QUOTIENT(n,nX),MOD(n,nX)+nY)=numY_,INDEX(Y_data,ROW(Y_нач)+QUOTIENT(n,nX),COLUMN(Y_нач)+MOD(n,nX)),"-")</f>
        <v>-</v>
      </c>
      <c r="E47" s="7" t="str">
        <f aca="false">IF(IF(numY_&lt;nY,QUOTIENT(n,nX),MOD(n,nX)+nY)=numY_,INDEX(Y_data,ROW(Y_нач)+QUOTIENT(n,nX),COLUMN(Y_нач)+MOD(n,nX)),"-")</f>
        <v>-</v>
      </c>
      <c r="F47" s="7" t="str">
        <f aca="false">IF(IF(numY_&lt;nY,QUOTIENT(n,nX),MOD(n,nX)+nY)=numY_,INDEX(Y_data,ROW(Y_нач)+QUOTIENT(n,nX),COLUMN(Y_нач)+MOD(n,nX)),"-")</f>
        <v>-</v>
      </c>
      <c r="G47" s="7" t="str">
        <f aca="false">IF(IF(numY_&lt;nY,QUOTIENT(n,nX),MOD(n,nX)+nY)=numY_,INDEX(Y_data,ROW(Y_нач)+QUOTIENT(n,nX),COLUMN(Y_нач)+MOD(n,nX)),"-")</f>
        <v>-</v>
      </c>
      <c r="H47" s="7" t="n">
        <f aca="false">IF(IF(numY_&lt;nY,QUOTIENT(n,nX),MOD(n,nX)+nY)=numY_,INDEX(Y_data,ROW(Y_нач)+QUOTIENT(n,nX),COLUMN(Y_нач)+MOD(n,nX)),"-")</f>
        <v>1.23622481091367</v>
      </c>
      <c r="I47" s="7" t="str">
        <f aca="false">IF(IF(numY_&lt;nY,QUOTIENT(n,nX),MOD(n,nX)+nY)=numY_,INDEX(Y_data,ROW(Y_нач)+QUOTIENT(n,nX),COLUMN(Y_нач)+MOD(n,nX)),"-")</f>
        <v>-</v>
      </c>
      <c r="J47" s="7" t="str">
        <f aca="false">IF(IF(numY_&lt;nY,QUOTIENT(n,nX),MOD(n,nX)+nY)=numY_,INDEX(Y_data,ROW(Y_нач)+QUOTIENT(n,nX),COLUMN(Y_нач)+MOD(n,nX)),"-")</f>
        <v>-</v>
      </c>
      <c r="K47" s="7" t="str">
        <f aca="false">IF(IF(numY_&lt;nY,QUOTIENT(n,nX),MOD(n,nX)+nY)=numY_,INDEX(Y_data,ROW(Y_нач)+QUOTIENT(n,nX),COLUMN(Y_нач)+MOD(n,nX)),"-")</f>
        <v>-</v>
      </c>
      <c r="L47" s="7" t="str">
        <f aca="false">IF(IF(numY_&lt;nY,QUOTIENT(n,nX),MOD(n,nX)+nY)=numY_,INDEX(Y_data,ROW(Y_нач)+QUOTIENT(n,nX),COLUMN(Y_нач)+MOD(n,nX)),"-")</f>
        <v>-</v>
      </c>
      <c r="M47" s="7" t="str">
        <f aca="false">IF(IF(numY_&lt;nY,QUOTIENT(n,nX),MOD(n,nX)+nY)=numY_,INDEX(Y_data,ROW(Y_нач)+QUOTIENT(n,nX),COLUMN(Y_нач)+MOD(n,nX)),"-")</f>
        <v>-</v>
      </c>
      <c r="N47" s="7" t="str">
        <f aca="false">IF(IF(numY_&lt;nY,QUOTIENT(n,nX),MOD(n,nX)+nY)=numY_,INDEX(Y_data,ROW(Y_нач)+QUOTIENT(n,nX),COLUMN(Y_нач)+MOD(n,nX)),"-")</f>
        <v>-</v>
      </c>
      <c r="O47" s="7" t="n">
        <f aca="false">IF(IF(numY_&lt;nY,QUOTIENT(n,nX),MOD(n,nX)+nY)=numY_,INDEX(Y_data,ROW(Y_нач)+QUOTIENT(n,nX),COLUMN(Y_нач)+MOD(n,nX)),"-")</f>
        <v>1.23622481091367</v>
      </c>
      <c r="P47" s="7" t="str">
        <f aca="false">IF(IF(numY_&lt;nY,QUOTIENT(n,nX),MOD(n,nX)+nY)=numY_,INDEX(Y_data,ROW(Y_нач)+QUOTIENT(n,nX),COLUMN(Y_нач)+MOD(n,nX)),"-")</f>
        <v>-</v>
      </c>
      <c r="Q47" s="7" t="str">
        <f aca="false">IF(IF(numY_&lt;nY,QUOTIENT(n,nX),MOD(n,nX)+nY)=numY_,INDEX(Y_data,ROW(Y_нач)+QUOTIENT(n,nX),COLUMN(Y_нач)+MOD(n,nX)),"-")</f>
        <v>-</v>
      </c>
      <c r="R47" s="7" t="str">
        <f aca="false">IF(IF(numY_&lt;nY,QUOTIENT(n,nX),MOD(n,nX)+nY)=numY_,INDEX(Y_data,ROW(Y_нач)+QUOTIENT(n,nX),COLUMN(Y_нач)+MOD(n,nX)),"-")</f>
        <v>-</v>
      </c>
      <c r="S47" s="7" t="str">
        <f aca="false">IF(IF(numY_&lt;nY,QUOTIENT(n,nX),MOD(n,nX)+nY)=numY_,INDEX(Y_data,ROW(Y_нач)+QUOTIENT(n,nX),COLUMN(Y_нач)+MOD(n,nX)),"-")</f>
        <v>-</v>
      </c>
      <c r="T47" s="7" t="str">
        <f aca="false">IF(IF(numY_&lt;nY,QUOTIENT(n,nX),MOD(n,nX)+nY)=numY_,INDEX(Y_data,ROW(Y_нач)+QUOTIENT(n,nX),COLUMN(Y_нач)+MOD(n,nX)),"-")</f>
        <v>-</v>
      </c>
      <c r="U47" s="7" t="str">
        <f aca="false">IF(IF(numY_&lt;nY,QUOTIENT(n,nX),MOD(n,nX)+nY)=numY_,INDEX(Y_data,ROW(Y_нач)+QUOTIENT(n,nX),COLUMN(Y_нач)+MOD(n,nX)),"-")</f>
        <v>-</v>
      </c>
      <c r="V47" s="7" t="str">
        <f aca="false">IF(IF(numY_&lt;nY,QUOTIENT(n,nX),MOD(n,nX)+nY)=numY_,INDEX(Y_data,ROW(Y_нач)+QUOTIENT(n,nX),COLUMN(Y_нач)+MOD(n,nX)),"-")</f>
        <v>-</v>
      </c>
      <c r="W47" s="7" t="str">
        <f aca="false">IF(IF(numY_&lt;nY,QUOTIENT(n,nX),MOD(n,nX)+nY)=numY_,INDEX(Y_data,ROW(Y_нач)+QUOTIENT(n,nX),COLUMN(Y_нач)+MOD(n,nX)),"-")</f>
        <v>-</v>
      </c>
      <c r="X47" s="7" t="str">
        <f aca="false">IF(IF(numY_&lt;nY,QUOTIENT(n,nX),MOD(n,nX)+nY)=numY_,INDEX(Y_data,ROW(Y_нач)+QUOTIENT(n,nX),COLUMN(Y_нач)+MOD(n,nX)),"-")</f>
        <v>-</v>
      </c>
      <c r="Y47" s="7" t="str">
        <f aca="false">IF(IF(numY_&lt;nY,QUOTIENT(n,nX),MOD(n,nX)+nY)=numY_,INDEX(Y_data,ROW(Y_нач)+QUOTIENT(n,nX),COLUMN(Y_нач)+MOD(n,nX)),"-")</f>
        <v>-</v>
      </c>
    </row>
    <row r="48" customFormat="false" ht="12.8" hidden="false" customHeight="false" outlineLevel="0" collapsed="false">
      <c r="B48" s="7" t="n">
        <f aca="false">MIN(nXY-1,ROW()-ROW(X_Y_нач))</f>
        <v>45</v>
      </c>
      <c r="C48" s="7" t="n">
        <f aca="false">INDEX(X_data,ROW(X_нач)+QUOTIENT(n,nX),COLUMN(X_нач)+MOD(n,nX))</f>
        <v>-3.25</v>
      </c>
      <c r="D48" s="7" t="str">
        <f aca="false">IF(IF(numY_&lt;nY,QUOTIENT(n,nX),MOD(n,nX)+nY)=numY_,INDEX(Y_data,ROW(Y_нач)+QUOTIENT(n,nX),COLUMN(Y_нач)+MOD(n,nX)),"-")</f>
        <v>-</v>
      </c>
      <c r="E48" s="7" t="str">
        <f aca="false">IF(IF(numY_&lt;nY,QUOTIENT(n,nX),MOD(n,nX)+nY)=numY_,INDEX(Y_data,ROW(Y_нач)+QUOTIENT(n,nX),COLUMN(Y_нач)+MOD(n,nX)),"-")</f>
        <v>-</v>
      </c>
      <c r="F48" s="7" t="str">
        <f aca="false">IF(IF(numY_&lt;nY,QUOTIENT(n,nX),MOD(n,nX)+nY)=numY_,INDEX(Y_data,ROW(Y_нач)+QUOTIENT(n,nX),COLUMN(Y_нач)+MOD(n,nX)),"-")</f>
        <v>-</v>
      </c>
      <c r="G48" s="7" t="str">
        <f aca="false">IF(IF(numY_&lt;nY,QUOTIENT(n,nX),MOD(n,nX)+nY)=numY_,INDEX(Y_data,ROW(Y_нач)+QUOTIENT(n,nX),COLUMN(Y_нач)+MOD(n,nX)),"-")</f>
        <v>-</v>
      </c>
      <c r="H48" s="7" t="n">
        <f aca="false">IF(IF(numY_&lt;nY,QUOTIENT(n,nX),MOD(n,nX)+nY)=numY_,INDEX(Y_data,ROW(Y_нач)+QUOTIENT(n,nX),COLUMN(Y_нач)+MOD(n,nX)),"-")</f>
        <v>0.323710330497895</v>
      </c>
      <c r="I48" s="7" t="str">
        <f aca="false">IF(IF(numY_&lt;nY,QUOTIENT(n,nX),MOD(n,nX)+nY)=numY_,INDEX(Y_data,ROW(Y_нач)+QUOTIENT(n,nX),COLUMN(Y_нач)+MOD(n,nX)),"-")</f>
        <v>-</v>
      </c>
      <c r="J48" s="7" t="str">
        <f aca="false">IF(IF(numY_&lt;nY,QUOTIENT(n,nX),MOD(n,nX)+nY)=numY_,INDEX(Y_data,ROW(Y_нач)+QUOTIENT(n,nX),COLUMN(Y_нач)+MOD(n,nX)),"-")</f>
        <v>-</v>
      </c>
      <c r="K48" s="7" t="str">
        <f aca="false">IF(IF(numY_&lt;nY,QUOTIENT(n,nX),MOD(n,nX)+nY)=numY_,INDEX(Y_data,ROW(Y_нач)+QUOTIENT(n,nX),COLUMN(Y_нач)+MOD(n,nX)),"-")</f>
        <v>-</v>
      </c>
      <c r="L48" s="7" t="str">
        <f aca="false">IF(IF(numY_&lt;nY,QUOTIENT(n,nX),MOD(n,nX)+nY)=numY_,INDEX(Y_data,ROW(Y_нач)+QUOTIENT(n,nX),COLUMN(Y_нач)+MOD(n,nX)),"-")</f>
        <v>-</v>
      </c>
      <c r="M48" s="7" t="str">
        <f aca="false">IF(IF(numY_&lt;nY,QUOTIENT(n,nX),MOD(n,nX)+nY)=numY_,INDEX(Y_data,ROW(Y_нач)+QUOTIENT(n,nX),COLUMN(Y_нач)+MOD(n,nX)),"-")</f>
        <v>-</v>
      </c>
      <c r="N48" s="7" t="str">
        <f aca="false">IF(IF(numY_&lt;nY,QUOTIENT(n,nX),MOD(n,nX)+nY)=numY_,INDEX(Y_data,ROW(Y_нач)+QUOTIENT(n,nX),COLUMN(Y_нач)+MOD(n,nX)),"-")</f>
        <v>-</v>
      </c>
      <c r="O48" s="7" t="str">
        <f aca="false">IF(IF(numY_&lt;nY,QUOTIENT(n,nX),MOD(n,nX)+nY)=numY_,INDEX(Y_data,ROW(Y_нач)+QUOTIENT(n,nX),COLUMN(Y_нач)+MOD(n,nX)),"-")</f>
        <v>-</v>
      </c>
      <c r="P48" s="7" t="n">
        <f aca="false">IF(IF(numY_&lt;nY,QUOTIENT(n,nX),MOD(n,nX)+nY)=numY_,INDEX(Y_data,ROW(Y_нач)+QUOTIENT(n,nX),COLUMN(Y_нач)+MOD(n,nX)),"-")</f>
        <v>0.323710330497895</v>
      </c>
      <c r="Q48" s="7" t="str">
        <f aca="false">IF(IF(numY_&lt;nY,QUOTIENT(n,nX),MOD(n,nX)+nY)=numY_,INDEX(Y_data,ROW(Y_нач)+QUOTIENT(n,nX),COLUMN(Y_нач)+MOD(n,nX)),"-")</f>
        <v>-</v>
      </c>
      <c r="R48" s="7" t="str">
        <f aca="false">IF(IF(numY_&lt;nY,QUOTIENT(n,nX),MOD(n,nX)+nY)=numY_,INDEX(Y_data,ROW(Y_нач)+QUOTIENT(n,nX),COLUMN(Y_нач)+MOD(n,nX)),"-")</f>
        <v>-</v>
      </c>
      <c r="S48" s="7" t="str">
        <f aca="false">IF(IF(numY_&lt;nY,QUOTIENT(n,nX),MOD(n,nX)+nY)=numY_,INDEX(Y_data,ROW(Y_нач)+QUOTIENT(n,nX),COLUMN(Y_нач)+MOD(n,nX)),"-")</f>
        <v>-</v>
      </c>
      <c r="T48" s="7" t="str">
        <f aca="false">IF(IF(numY_&lt;nY,QUOTIENT(n,nX),MOD(n,nX)+nY)=numY_,INDEX(Y_data,ROW(Y_нач)+QUOTIENT(n,nX),COLUMN(Y_нач)+MOD(n,nX)),"-")</f>
        <v>-</v>
      </c>
      <c r="U48" s="7" t="str">
        <f aca="false">IF(IF(numY_&lt;nY,QUOTIENT(n,nX),MOD(n,nX)+nY)=numY_,INDEX(Y_data,ROW(Y_нач)+QUOTIENT(n,nX),COLUMN(Y_нач)+MOD(n,nX)),"-")</f>
        <v>-</v>
      </c>
      <c r="V48" s="7" t="str">
        <f aca="false">IF(IF(numY_&lt;nY,QUOTIENT(n,nX),MOD(n,nX)+nY)=numY_,INDEX(Y_data,ROW(Y_нач)+QUOTIENT(n,nX),COLUMN(Y_нач)+MOD(n,nX)),"-")</f>
        <v>-</v>
      </c>
      <c r="W48" s="7" t="str">
        <f aca="false">IF(IF(numY_&lt;nY,QUOTIENT(n,nX),MOD(n,nX)+nY)=numY_,INDEX(Y_data,ROW(Y_нач)+QUOTIENT(n,nX),COLUMN(Y_нач)+MOD(n,nX)),"-")</f>
        <v>-</v>
      </c>
      <c r="X48" s="7" t="str">
        <f aca="false">IF(IF(numY_&lt;nY,QUOTIENT(n,nX),MOD(n,nX)+nY)=numY_,INDEX(Y_data,ROW(Y_нач)+QUOTIENT(n,nX),COLUMN(Y_нач)+MOD(n,nX)),"-")</f>
        <v>-</v>
      </c>
      <c r="Y48" s="7" t="str">
        <f aca="false">IF(IF(numY_&lt;nY,QUOTIENT(n,nX),MOD(n,nX)+nY)=numY_,INDEX(Y_data,ROW(Y_нач)+QUOTIENT(n,nX),COLUMN(Y_нач)+MOD(n,nX)),"-")</f>
        <v>-</v>
      </c>
    </row>
    <row r="49" customFormat="false" ht="12.8" hidden="false" customHeight="false" outlineLevel="0" collapsed="false">
      <c r="B49" s="7" t="n">
        <f aca="false">MIN(nXY-1,ROW()-ROW(X_Y_нач))</f>
        <v>46</v>
      </c>
      <c r="C49" s="7" t="n">
        <f aca="false">INDEX(X_data,ROW(X_нач)+QUOTIENT(n,nX),COLUMN(X_нач)+MOD(n,nX))</f>
        <v>-2.25</v>
      </c>
      <c r="D49" s="7" t="str">
        <f aca="false">IF(IF(numY_&lt;nY,QUOTIENT(n,nX),MOD(n,nX)+nY)=numY_,INDEX(Y_data,ROW(Y_нач)+QUOTIENT(n,nX),COLUMN(Y_нач)+MOD(n,nX)),"-")</f>
        <v>-</v>
      </c>
      <c r="E49" s="7" t="str">
        <f aca="false">IF(IF(numY_&lt;nY,QUOTIENT(n,nX),MOD(n,nX)+nY)=numY_,INDEX(Y_data,ROW(Y_нач)+QUOTIENT(n,nX),COLUMN(Y_нач)+MOD(n,nX)),"-")</f>
        <v>-</v>
      </c>
      <c r="F49" s="7" t="str">
        <f aca="false">IF(IF(numY_&lt;nY,QUOTIENT(n,nX),MOD(n,nX)+nY)=numY_,INDEX(Y_data,ROW(Y_нач)+QUOTIENT(n,nX),COLUMN(Y_нач)+MOD(n,nX)),"-")</f>
        <v>-</v>
      </c>
      <c r="G49" s="7" t="str">
        <f aca="false">IF(IF(numY_&lt;nY,QUOTIENT(n,nX),MOD(n,nX)+nY)=numY_,INDEX(Y_data,ROW(Y_нач)+QUOTIENT(n,nX),COLUMN(Y_нач)+MOD(n,nX)),"-")</f>
        <v>-</v>
      </c>
      <c r="H49" s="7" t="n">
        <f aca="false">IF(IF(numY_&lt;nY,QUOTIENT(n,nX),MOD(n,nX)+nY)=numY_,INDEX(Y_data,ROW(Y_нач)+QUOTIENT(n,nX),COLUMN(Y_нач)+MOD(n,nX)),"-")</f>
        <v>-0.227504745049762</v>
      </c>
      <c r="I49" s="7" t="str">
        <f aca="false">IF(IF(numY_&lt;nY,QUOTIENT(n,nX),MOD(n,nX)+nY)=numY_,INDEX(Y_data,ROW(Y_нач)+QUOTIENT(n,nX),COLUMN(Y_нач)+MOD(n,nX)),"-")</f>
        <v>-</v>
      </c>
      <c r="J49" s="7" t="str">
        <f aca="false">IF(IF(numY_&lt;nY,QUOTIENT(n,nX),MOD(n,nX)+nY)=numY_,INDEX(Y_data,ROW(Y_нач)+QUOTIENT(n,nX),COLUMN(Y_нач)+MOD(n,nX)),"-")</f>
        <v>-</v>
      </c>
      <c r="K49" s="7" t="str">
        <f aca="false">IF(IF(numY_&lt;nY,QUOTIENT(n,nX),MOD(n,nX)+nY)=numY_,INDEX(Y_data,ROW(Y_нач)+QUOTIENT(n,nX),COLUMN(Y_нач)+MOD(n,nX)),"-")</f>
        <v>-</v>
      </c>
      <c r="L49" s="7" t="str">
        <f aca="false">IF(IF(numY_&lt;nY,QUOTIENT(n,nX),MOD(n,nX)+nY)=numY_,INDEX(Y_data,ROW(Y_нач)+QUOTIENT(n,nX),COLUMN(Y_нач)+MOD(n,nX)),"-")</f>
        <v>-</v>
      </c>
      <c r="M49" s="7" t="str">
        <f aca="false">IF(IF(numY_&lt;nY,QUOTIENT(n,nX),MOD(n,nX)+nY)=numY_,INDEX(Y_data,ROW(Y_нач)+QUOTIENT(n,nX),COLUMN(Y_нач)+MOD(n,nX)),"-")</f>
        <v>-</v>
      </c>
      <c r="N49" s="7" t="str">
        <f aca="false">IF(IF(numY_&lt;nY,QUOTIENT(n,nX),MOD(n,nX)+nY)=numY_,INDEX(Y_data,ROW(Y_нач)+QUOTIENT(n,nX),COLUMN(Y_нач)+MOD(n,nX)),"-")</f>
        <v>-</v>
      </c>
      <c r="O49" s="7" t="str">
        <f aca="false">IF(IF(numY_&lt;nY,QUOTIENT(n,nX),MOD(n,nX)+nY)=numY_,INDEX(Y_data,ROW(Y_нач)+QUOTIENT(n,nX),COLUMN(Y_нач)+MOD(n,nX)),"-")</f>
        <v>-</v>
      </c>
      <c r="P49" s="7" t="str">
        <f aca="false">IF(IF(numY_&lt;nY,QUOTIENT(n,nX),MOD(n,nX)+nY)=numY_,INDEX(Y_data,ROW(Y_нач)+QUOTIENT(n,nX),COLUMN(Y_нач)+MOD(n,nX)),"-")</f>
        <v>-</v>
      </c>
      <c r="Q49" s="7" t="n">
        <f aca="false">IF(IF(numY_&lt;nY,QUOTIENT(n,nX),MOD(n,nX)+nY)=numY_,INDEX(Y_data,ROW(Y_нач)+QUOTIENT(n,nX),COLUMN(Y_нач)+MOD(n,nX)),"-")</f>
        <v>-0.227504745049762</v>
      </c>
      <c r="R49" s="7" t="str">
        <f aca="false">IF(IF(numY_&lt;nY,QUOTIENT(n,nX),MOD(n,nX)+nY)=numY_,INDEX(Y_data,ROW(Y_нач)+QUOTIENT(n,nX),COLUMN(Y_нач)+MOD(n,nX)),"-")</f>
        <v>-</v>
      </c>
      <c r="S49" s="7" t="str">
        <f aca="false">IF(IF(numY_&lt;nY,QUOTIENT(n,nX),MOD(n,nX)+nY)=numY_,INDEX(Y_data,ROW(Y_нач)+QUOTIENT(n,nX),COLUMN(Y_нач)+MOD(n,nX)),"-")</f>
        <v>-</v>
      </c>
      <c r="T49" s="7" t="str">
        <f aca="false">IF(IF(numY_&lt;nY,QUOTIENT(n,nX),MOD(n,nX)+nY)=numY_,INDEX(Y_data,ROW(Y_нач)+QUOTIENT(n,nX),COLUMN(Y_нач)+MOD(n,nX)),"-")</f>
        <v>-</v>
      </c>
      <c r="U49" s="7" t="str">
        <f aca="false">IF(IF(numY_&lt;nY,QUOTIENT(n,nX),MOD(n,nX)+nY)=numY_,INDEX(Y_data,ROW(Y_нач)+QUOTIENT(n,nX),COLUMN(Y_нач)+MOD(n,nX)),"-")</f>
        <v>-</v>
      </c>
      <c r="V49" s="7" t="str">
        <f aca="false">IF(IF(numY_&lt;nY,QUOTIENT(n,nX),MOD(n,nX)+nY)=numY_,INDEX(Y_data,ROW(Y_нач)+QUOTIENT(n,nX),COLUMN(Y_нач)+MOD(n,nX)),"-")</f>
        <v>-</v>
      </c>
      <c r="W49" s="7" t="str">
        <f aca="false">IF(IF(numY_&lt;nY,QUOTIENT(n,nX),MOD(n,nX)+nY)=numY_,INDEX(Y_data,ROW(Y_нач)+QUOTIENT(n,nX),COLUMN(Y_нач)+MOD(n,nX)),"-")</f>
        <v>-</v>
      </c>
      <c r="X49" s="7" t="str">
        <f aca="false">IF(IF(numY_&lt;nY,QUOTIENT(n,nX),MOD(n,nX)+nY)=numY_,INDEX(Y_data,ROW(Y_нач)+QUOTIENT(n,nX),COLUMN(Y_нач)+MOD(n,nX)),"-")</f>
        <v>-</v>
      </c>
      <c r="Y49" s="7" t="str">
        <f aca="false">IF(IF(numY_&lt;nY,QUOTIENT(n,nX),MOD(n,nX)+nY)=numY_,INDEX(Y_data,ROW(Y_нач)+QUOTIENT(n,nX),COLUMN(Y_нач)+MOD(n,nX)),"-")</f>
        <v>-</v>
      </c>
    </row>
    <row r="50" customFormat="false" ht="12.8" hidden="false" customHeight="false" outlineLevel="0" collapsed="false">
      <c r="B50" s="7" t="n">
        <f aca="false">MIN(nXY-1,ROW()-ROW(X_Y_нач))</f>
        <v>47</v>
      </c>
      <c r="C50" s="7" t="n">
        <f aca="false">INDEX(X_data,ROW(X_нач)+QUOTIENT(n,nX),COLUMN(X_нач)+MOD(n,nX))</f>
        <v>-1.25</v>
      </c>
      <c r="D50" s="7" t="str">
        <f aca="false">IF(IF(numY_&lt;nY,QUOTIENT(n,nX),MOD(n,nX)+nY)=numY_,INDEX(Y_data,ROW(Y_нач)+QUOTIENT(n,nX),COLUMN(Y_нач)+MOD(n,nX)),"-")</f>
        <v>-</v>
      </c>
      <c r="E50" s="7" t="str">
        <f aca="false">IF(IF(numY_&lt;nY,QUOTIENT(n,nX),MOD(n,nX)+nY)=numY_,INDEX(Y_data,ROW(Y_нач)+QUOTIENT(n,nX),COLUMN(Y_нач)+MOD(n,nX)),"-")</f>
        <v>-</v>
      </c>
      <c r="F50" s="7" t="str">
        <f aca="false">IF(IF(numY_&lt;nY,QUOTIENT(n,nX),MOD(n,nX)+nY)=numY_,INDEX(Y_data,ROW(Y_нач)+QUOTIENT(n,nX),COLUMN(Y_нач)+MOD(n,nX)),"-")</f>
        <v>-</v>
      </c>
      <c r="G50" s="7" t="str">
        <f aca="false">IF(IF(numY_&lt;nY,QUOTIENT(n,nX),MOD(n,nX)+nY)=numY_,INDEX(Y_data,ROW(Y_нач)+QUOTIENT(n,nX),COLUMN(Y_нач)+MOD(n,nX)),"-")</f>
        <v>-</v>
      </c>
      <c r="H50" s="7" t="n">
        <f aca="false">IF(IF(numY_&lt;nY,QUOTIENT(n,nX),MOD(n,nX)+nY)=numY_,INDEX(Y_data,ROW(Y_нач)+QUOTIENT(n,nX),COLUMN(Y_нач)+MOD(n,nX)),"-")</f>
        <v>-0.0511436155469337</v>
      </c>
      <c r="I50" s="7" t="str">
        <f aca="false">IF(IF(numY_&lt;nY,QUOTIENT(n,nX),MOD(n,nX)+nY)=numY_,INDEX(Y_data,ROW(Y_нач)+QUOTIENT(n,nX),COLUMN(Y_нач)+MOD(n,nX)),"-")</f>
        <v>-</v>
      </c>
      <c r="J50" s="7" t="str">
        <f aca="false">IF(IF(numY_&lt;nY,QUOTIENT(n,nX),MOD(n,nX)+nY)=numY_,INDEX(Y_data,ROW(Y_нач)+QUOTIENT(n,nX),COLUMN(Y_нач)+MOD(n,nX)),"-")</f>
        <v>-</v>
      </c>
      <c r="K50" s="7" t="str">
        <f aca="false">IF(IF(numY_&lt;nY,QUOTIENT(n,nX),MOD(n,nX)+nY)=numY_,INDEX(Y_data,ROW(Y_нач)+QUOTIENT(n,nX),COLUMN(Y_нач)+MOD(n,nX)),"-")</f>
        <v>-</v>
      </c>
      <c r="L50" s="7" t="str">
        <f aca="false">IF(IF(numY_&lt;nY,QUOTIENT(n,nX),MOD(n,nX)+nY)=numY_,INDEX(Y_data,ROW(Y_нач)+QUOTIENT(n,nX),COLUMN(Y_нач)+MOD(n,nX)),"-")</f>
        <v>-</v>
      </c>
      <c r="M50" s="7" t="str">
        <f aca="false">IF(IF(numY_&lt;nY,QUOTIENT(n,nX),MOD(n,nX)+nY)=numY_,INDEX(Y_data,ROW(Y_нач)+QUOTIENT(n,nX),COLUMN(Y_нач)+MOD(n,nX)),"-")</f>
        <v>-</v>
      </c>
      <c r="N50" s="7" t="str">
        <f aca="false">IF(IF(numY_&lt;nY,QUOTIENT(n,nX),MOD(n,nX)+nY)=numY_,INDEX(Y_data,ROW(Y_нач)+QUOTIENT(n,nX),COLUMN(Y_нач)+MOD(n,nX)),"-")</f>
        <v>-</v>
      </c>
      <c r="O50" s="7" t="str">
        <f aca="false">IF(IF(numY_&lt;nY,QUOTIENT(n,nX),MOD(n,nX)+nY)=numY_,INDEX(Y_data,ROW(Y_нач)+QUOTIENT(n,nX),COLUMN(Y_нач)+MOD(n,nX)),"-")</f>
        <v>-</v>
      </c>
      <c r="P50" s="7" t="str">
        <f aca="false">IF(IF(numY_&lt;nY,QUOTIENT(n,nX),MOD(n,nX)+nY)=numY_,INDEX(Y_data,ROW(Y_нач)+QUOTIENT(n,nX),COLUMN(Y_нач)+MOD(n,nX)),"-")</f>
        <v>-</v>
      </c>
      <c r="Q50" s="7" t="str">
        <f aca="false">IF(IF(numY_&lt;nY,QUOTIENT(n,nX),MOD(n,nX)+nY)=numY_,INDEX(Y_data,ROW(Y_нач)+QUOTIENT(n,nX),COLUMN(Y_нач)+MOD(n,nX)),"-")</f>
        <v>-</v>
      </c>
      <c r="R50" s="7" t="n">
        <f aca="false">IF(IF(numY_&lt;nY,QUOTIENT(n,nX),MOD(n,nX)+nY)=numY_,INDEX(Y_data,ROW(Y_нач)+QUOTIENT(n,nX),COLUMN(Y_нач)+MOD(n,nX)),"-")</f>
        <v>-0.0511436155469337</v>
      </c>
      <c r="S50" s="7" t="str">
        <f aca="false">IF(IF(numY_&lt;nY,QUOTIENT(n,nX),MOD(n,nX)+nY)=numY_,INDEX(Y_data,ROW(Y_нач)+QUOTIENT(n,nX),COLUMN(Y_нач)+MOD(n,nX)),"-")</f>
        <v>-</v>
      </c>
      <c r="T50" s="7" t="str">
        <f aca="false">IF(IF(numY_&lt;nY,QUOTIENT(n,nX),MOD(n,nX)+nY)=numY_,INDEX(Y_data,ROW(Y_нач)+QUOTIENT(n,nX),COLUMN(Y_нач)+MOD(n,nX)),"-")</f>
        <v>-</v>
      </c>
      <c r="U50" s="7" t="str">
        <f aca="false">IF(IF(numY_&lt;nY,QUOTIENT(n,nX),MOD(n,nX)+nY)=numY_,INDEX(Y_data,ROW(Y_нач)+QUOTIENT(n,nX),COLUMN(Y_нач)+MOD(n,nX)),"-")</f>
        <v>-</v>
      </c>
      <c r="V50" s="7" t="str">
        <f aca="false">IF(IF(numY_&lt;nY,QUOTIENT(n,nX),MOD(n,nX)+nY)=numY_,INDEX(Y_data,ROW(Y_нач)+QUOTIENT(n,nX),COLUMN(Y_нач)+MOD(n,nX)),"-")</f>
        <v>-</v>
      </c>
      <c r="W50" s="7" t="str">
        <f aca="false">IF(IF(numY_&lt;nY,QUOTIENT(n,nX),MOD(n,nX)+nY)=numY_,INDEX(Y_data,ROW(Y_нач)+QUOTIENT(n,nX),COLUMN(Y_нач)+MOD(n,nX)),"-")</f>
        <v>-</v>
      </c>
      <c r="X50" s="7" t="str">
        <f aca="false">IF(IF(numY_&lt;nY,QUOTIENT(n,nX),MOD(n,nX)+nY)=numY_,INDEX(Y_data,ROW(Y_нач)+QUOTIENT(n,nX),COLUMN(Y_нач)+MOD(n,nX)),"-")</f>
        <v>-</v>
      </c>
      <c r="Y50" s="7" t="str">
        <f aca="false">IF(IF(numY_&lt;nY,QUOTIENT(n,nX),MOD(n,nX)+nY)=numY_,INDEX(Y_data,ROW(Y_нач)+QUOTIENT(n,nX),COLUMN(Y_нач)+MOD(n,nX)),"-")</f>
        <v>-</v>
      </c>
    </row>
    <row r="51" customFormat="false" ht="12.8" hidden="false" customHeight="false" outlineLevel="0" collapsed="false">
      <c r="B51" s="7" t="n">
        <f aca="false">MIN(nXY-1,ROW()-ROW(X_Y_нач))</f>
        <v>48</v>
      </c>
      <c r="C51" s="7" t="n">
        <f aca="false">INDEX(X_data,ROW(X_нач)+QUOTIENT(n,nX),COLUMN(X_нач)+MOD(n,nX))</f>
        <v>-0.25</v>
      </c>
      <c r="D51" s="7" t="str">
        <f aca="false">IF(IF(numY_&lt;nY,QUOTIENT(n,nX),MOD(n,nX)+nY)=numY_,INDEX(Y_data,ROW(Y_нач)+QUOTIENT(n,nX),COLUMN(Y_нач)+MOD(n,nX)),"-")</f>
        <v>-</v>
      </c>
      <c r="E51" s="7" t="str">
        <f aca="false">IF(IF(numY_&lt;nY,QUOTIENT(n,nX),MOD(n,nX)+nY)=numY_,INDEX(Y_data,ROW(Y_нач)+QUOTIENT(n,nX),COLUMN(Y_нач)+MOD(n,nX)),"-")</f>
        <v>-</v>
      </c>
      <c r="F51" s="7" t="str">
        <f aca="false">IF(IF(numY_&lt;nY,QUOTIENT(n,nX),MOD(n,nX)+nY)=numY_,INDEX(Y_data,ROW(Y_нач)+QUOTIENT(n,nX),COLUMN(Y_нач)+MOD(n,nX)),"-")</f>
        <v>-</v>
      </c>
      <c r="G51" s="7" t="str">
        <f aca="false">IF(IF(numY_&lt;nY,QUOTIENT(n,nX),MOD(n,nX)+nY)=numY_,INDEX(Y_data,ROW(Y_нач)+QUOTIENT(n,nX),COLUMN(Y_нач)+MOD(n,nX)),"-")</f>
        <v>-</v>
      </c>
      <c r="H51" s="7" t="n">
        <f aca="false">IF(IF(numY_&lt;nY,QUOTIENT(n,nX),MOD(n,nX)+nY)=numY_,INDEX(Y_data,ROW(Y_нач)+QUOTIENT(n,nX),COLUMN(Y_нач)+MOD(n,nX)),"-")</f>
        <v>0.520095735748851</v>
      </c>
      <c r="I51" s="7" t="str">
        <f aca="false">IF(IF(numY_&lt;nY,QUOTIENT(n,nX),MOD(n,nX)+nY)=numY_,INDEX(Y_data,ROW(Y_нач)+QUOTIENT(n,nX),COLUMN(Y_нач)+MOD(n,nX)),"-")</f>
        <v>-</v>
      </c>
      <c r="J51" s="7" t="str">
        <f aca="false">IF(IF(numY_&lt;nY,QUOTIENT(n,nX),MOD(n,nX)+nY)=numY_,INDEX(Y_data,ROW(Y_нач)+QUOTIENT(n,nX),COLUMN(Y_нач)+MOD(n,nX)),"-")</f>
        <v>-</v>
      </c>
      <c r="K51" s="7" t="str">
        <f aca="false">IF(IF(numY_&lt;nY,QUOTIENT(n,nX),MOD(n,nX)+nY)=numY_,INDEX(Y_data,ROW(Y_нач)+QUOTIENT(n,nX),COLUMN(Y_нач)+MOD(n,nX)),"-")</f>
        <v>-</v>
      </c>
      <c r="L51" s="7" t="str">
        <f aca="false">IF(IF(numY_&lt;nY,QUOTIENT(n,nX),MOD(n,nX)+nY)=numY_,INDEX(Y_data,ROW(Y_нач)+QUOTIENT(n,nX),COLUMN(Y_нач)+MOD(n,nX)),"-")</f>
        <v>-</v>
      </c>
      <c r="M51" s="7" t="str">
        <f aca="false">IF(IF(numY_&lt;nY,QUOTIENT(n,nX),MOD(n,nX)+nY)=numY_,INDEX(Y_data,ROW(Y_нач)+QUOTIENT(n,nX),COLUMN(Y_нач)+MOD(n,nX)),"-")</f>
        <v>-</v>
      </c>
      <c r="N51" s="7" t="str">
        <f aca="false">IF(IF(numY_&lt;nY,QUOTIENT(n,nX),MOD(n,nX)+nY)=numY_,INDEX(Y_data,ROW(Y_нач)+QUOTIENT(n,nX),COLUMN(Y_нач)+MOD(n,nX)),"-")</f>
        <v>-</v>
      </c>
      <c r="O51" s="7" t="str">
        <f aca="false">IF(IF(numY_&lt;nY,QUOTIENT(n,nX),MOD(n,nX)+nY)=numY_,INDEX(Y_data,ROW(Y_нач)+QUOTIENT(n,nX),COLUMN(Y_нач)+MOD(n,nX)),"-")</f>
        <v>-</v>
      </c>
      <c r="P51" s="7" t="str">
        <f aca="false">IF(IF(numY_&lt;nY,QUOTIENT(n,nX),MOD(n,nX)+nY)=numY_,INDEX(Y_data,ROW(Y_нач)+QUOTIENT(n,nX),COLUMN(Y_нач)+MOD(n,nX)),"-")</f>
        <v>-</v>
      </c>
      <c r="Q51" s="7" t="str">
        <f aca="false">IF(IF(numY_&lt;nY,QUOTIENT(n,nX),MOD(n,nX)+nY)=numY_,INDEX(Y_data,ROW(Y_нач)+QUOTIENT(n,nX),COLUMN(Y_нач)+MOD(n,nX)),"-")</f>
        <v>-</v>
      </c>
      <c r="R51" s="7" t="str">
        <f aca="false">IF(IF(numY_&lt;nY,QUOTIENT(n,nX),MOD(n,nX)+nY)=numY_,INDEX(Y_data,ROW(Y_нач)+QUOTIENT(n,nX),COLUMN(Y_нач)+MOD(n,nX)),"-")</f>
        <v>-</v>
      </c>
      <c r="S51" s="7" t="n">
        <f aca="false">IF(IF(numY_&lt;nY,QUOTIENT(n,nX),MOD(n,nX)+nY)=numY_,INDEX(Y_data,ROW(Y_нач)+QUOTIENT(n,nX),COLUMN(Y_нач)+MOD(n,nX)),"-")</f>
        <v>0.520095735748851</v>
      </c>
      <c r="T51" s="7" t="str">
        <f aca="false">IF(IF(numY_&lt;nY,QUOTIENT(n,nX),MOD(n,nX)+nY)=numY_,INDEX(Y_data,ROW(Y_нач)+QUOTIENT(n,nX),COLUMN(Y_нач)+MOD(n,nX)),"-")</f>
        <v>-</v>
      </c>
      <c r="U51" s="7" t="str">
        <f aca="false">IF(IF(numY_&lt;nY,QUOTIENT(n,nX),MOD(n,nX)+nY)=numY_,INDEX(Y_data,ROW(Y_нач)+QUOTIENT(n,nX),COLUMN(Y_нач)+MOD(n,nX)),"-")</f>
        <v>-</v>
      </c>
      <c r="V51" s="7" t="str">
        <f aca="false">IF(IF(numY_&lt;nY,QUOTIENT(n,nX),MOD(n,nX)+nY)=numY_,INDEX(Y_data,ROW(Y_нач)+QUOTIENT(n,nX),COLUMN(Y_нач)+MOD(n,nX)),"-")</f>
        <v>-</v>
      </c>
      <c r="W51" s="7" t="str">
        <f aca="false">IF(IF(numY_&lt;nY,QUOTIENT(n,nX),MOD(n,nX)+nY)=numY_,INDEX(Y_data,ROW(Y_нач)+QUOTIENT(n,nX),COLUMN(Y_нач)+MOD(n,nX)),"-")</f>
        <v>-</v>
      </c>
      <c r="X51" s="7" t="str">
        <f aca="false">IF(IF(numY_&lt;nY,QUOTIENT(n,nX),MOD(n,nX)+nY)=numY_,INDEX(Y_data,ROW(Y_нач)+QUOTIENT(n,nX),COLUMN(Y_нач)+MOD(n,nX)),"-")</f>
        <v>-</v>
      </c>
      <c r="Y51" s="7" t="str">
        <f aca="false">IF(IF(numY_&lt;nY,QUOTIENT(n,nX),MOD(n,nX)+nY)=numY_,INDEX(Y_data,ROW(Y_нач)+QUOTIENT(n,nX),COLUMN(Y_нач)+MOD(n,nX)),"-")</f>
        <v>-</v>
      </c>
    </row>
    <row r="52" customFormat="false" ht="12.8" hidden="false" customHeight="false" outlineLevel="0" collapsed="false">
      <c r="B52" s="7" t="n">
        <f aca="false">MIN(nXY-1,ROW()-ROW(X_Y_нач))</f>
        <v>49</v>
      </c>
      <c r="C52" s="7" t="n">
        <f aca="false">INDEX(X_data,ROW(X_нач)+QUOTIENT(n,nX),COLUMN(X_нач)+MOD(n,nX))</f>
        <v>0.75</v>
      </c>
      <c r="D52" s="7" t="str">
        <f aca="false">IF(IF(numY_&lt;nY,QUOTIENT(n,nX),MOD(n,nX)+nY)=numY_,INDEX(Y_data,ROW(Y_нач)+QUOTIENT(n,nX),COLUMN(Y_нач)+MOD(n,nX)),"-")</f>
        <v>-</v>
      </c>
      <c r="E52" s="7" t="str">
        <f aca="false">IF(IF(numY_&lt;nY,QUOTIENT(n,nX),MOD(n,nX)+nY)=numY_,INDEX(Y_data,ROW(Y_нач)+QUOTIENT(n,nX),COLUMN(Y_нач)+MOD(n,nX)),"-")</f>
        <v>-</v>
      </c>
      <c r="F52" s="7" t="str">
        <f aca="false">IF(IF(numY_&lt;nY,QUOTIENT(n,nX),MOD(n,nX)+nY)=numY_,INDEX(Y_data,ROW(Y_нач)+QUOTIENT(n,nX),COLUMN(Y_нач)+MOD(n,nX)),"-")</f>
        <v>-</v>
      </c>
      <c r="G52" s="7" t="str">
        <f aca="false">IF(IF(numY_&lt;nY,QUOTIENT(n,nX),MOD(n,nX)+nY)=numY_,INDEX(Y_data,ROW(Y_нач)+QUOTIENT(n,nX),COLUMN(Y_нач)+MOD(n,nX)),"-")</f>
        <v>-</v>
      </c>
      <c r="H52" s="7" t="n">
        <f aca="false">IF(IF(numY_&lt;nY,QUOTIENT(n,nX),MOD(n,nX)+nY)=numY_,INDEX(Y_data,ROW(Y_нач)+QUOTIENT(n,nX),COLUMN(Y_нач)+MOD(n,nX)),"-")</f>
        <v>0.820737201667703</v>
      </c>
      <c r="I52" s="7" t="str">
        <f aca="false">IF(IF(numY_&lt;nY,QUOTIENT(n,nX),MOD(n,nX)+nY)=numY_,INDEX(Y_data,ROW(Y_нач)+QUOTIENT(n,nX),COLUMN(Y_нач)+MOD(n,nX)),"-")</f>
        <v>-</v>
      </c>
      <c r="J52" s="7" t="str">
        <f aca="false">IF(IF(numY_&lt;nY,QUOTIENT(n,nX),MOD(n,nX)+nY)=numY_,INDEX(Y_data,ROW(Y_нач)+QUOTIENT(n,nX),COLUMN(Y_нач)+MOD(n,nX)),"-")</f>
        <v>-</v>
      </c>
      <c r="K52" s="7" t="str">
        <f aca="false">IF(IF(numY_&lt;nY,QUOTIENT(n,nX),MOD(n,nX)+nY)=numY_,INDEX(Y_data,ROW(Y_нач)+QUOTIENT(n,nX),COLUMN(Y_нач)+MOD(n,nX)),"-")</f>
        <v>-</v>
      </c>
      <c r="L52" s="7" t="str">
        <f aca="false">IF(IF(numY_&lt;nY,QUOTIENT(n,nX),MOD(n,nX)+nY)=numY_,INDEX(Y_data,ROW(Y_нач)+QUOTIENT(n,nX),COLUMN(Y_нач)+MOD(n,nX)),"-")</f>
        <v>-</v>
      </c>
      <c r="M52" s="7" t="str">
        <f aca="false">IF(IF(numY_&lt;nY,QUOTIENT(n,nX),MOD(n,nX)+nY)=numY_,INDEX(Y_data,ROW(Y_нач)+QUOTIENT(n,nX),COLUMN(Y_нач)+MOD(n,nX)),"-")</f>
        <v>-</v>
      </c>
      <c r="N52" s="7" t="str">
        <f aca="false">IF(IF(numY_&lt;nY,QUOTIENT(n,nX),MOD(n,nX)+nY)=numY_,INDEX(Y_data,ROW(Y_нач)+QUOTIENT(n,nX),COLUMN(Y_нач)+MOD(n,nX)),"-")</f>
        <v>-</v>
      </c>
      <c r="O52" s="7" t="str">
        <f aca="false">IF(IF(numY_&lt;nY,QUOTIENT(n,nX),MOD(n,nX)+nY)=numY_,INDEX(Y_data,ROW(Y_нач)+QUOTIENT(n,nX),COLUMN(Y_нач)+MOD(n,nX)),"-")</f>
        <v>-</v>
      </c>
      <c r="P52" s="7" t="str">
        <f aca="false">IF(IF(numY_&lt;nY,QUOTIENT(n,nX),MOD(n,nX)+nY)=numY_,INDEX(Y_data,ROW(Y_нач)+QUOTIENT(n,nX),COLUMN(Y_нач)+MOD(n,nX)),"-")</f>
        <v>-</v>
      </c>
      <c r="Q52" s="7" t="str">
        <f aca="false">IF(IF(numY_&lt;nY,QUOTIENT(n,nX),MOD(n,nX)+nY)=numY_,INDEX(Y_data,ROW(Y_нач)+QUOTIENT(n,nX),COLUMN(Y_нач)+MOD(n,nX)),"-")</f>
        <v>-</v>
      </c>
      <c r="R52" s="7" t="str">
        <f aca="false">IF(IF(numY_&lt;nY,QUOTIENT(n,nX),MOD(n,nX)+nY)=numY_,INDEX(Y_data,ROW(Y_нач)+QUOTIENT(n,nX),COLUMN(Y_нач)+MOD(n,nX)),"-")</f>
        <v>-</v>
      </c>
      <c r="S52" s="7" t="str">
        <f aca="false">IF(IF(numY_&lt;nY,QUOTIENT(n,nX),MOD(n,nX)+nY)=numY_,INDEX(Y_data,ROW(Y_нач)+QUOTIENT(n,nX),COLUMN(Y_нач)+MOD(n,nX)),"-")</f>
        <v>-</v>
      </c>
      <c r="T52" s="7" t="n">
        <f aca="false">IF(IF(numY_&lt;nY,QUOTIENT(n,nX),MOD(n,nX)+nY)=numY_,INDEX(Y_data,ROW(Y_нач)+QUOTIENT(n,nX),COLUMN(Y_нач)+MOD(n,nX)),"-")</f>
        <v>0.820737201667703</v>
      </c>
      <c r="U52" s="7" t="str">
        <f aca="false">IF(IF(numY_&lt;nY,QUOTIENT(n,nX),MOD(n,nX)+nY)=numY_,INDEX(Y_data,ROW(Y_нач)+QUOTIENT(n,nX),COLUMN(Y_нач)+MOD(n,nX)),"-")</f>
        <v>-</v>
      </c>
      <c r="V52" s="7" t="str">
        <f aca="false">IF(IF(numY_&lt;nY,QUOTIENT(n,nX),MOD(n,nX)+nY)=numY_,INDEX(Y_data,ROW(Y_нач)+QUOTIENT(n,nX),COLUMN(Y_нач)+MOD(n,nX)),"-")</f>
        <v>-</v>
      </c>
      <c r="W52" s="7" t="str">
        <f aca="false">IF(IF(numY_&lt;nY,QUOTIENT(n,nX),MOD(n,nX)+nY)=numY_,INDEX(Y_data,ROW(Y_нач)+QUOTIENT(n,nX),COLUMN(Y_нач)+MOD(n,nX)),"-")</f>
        <v>-</v>
      </c>
      <c r="X52" s="7" t="str">
        <f aca="false">IF(IF(numY_&lt;nY,QUOTIENT(n,nX),MOD(n,nX)+nY)=numY_,INDEX(Y_data,ROW(Y_нач)+QUOTIENT(n,nX),COLUMN(Y_нач)+MOD(n,nX)),"-")</f>
        <v>-</v>
      </c>
      <c r="Y52" s="7" t="str">
        <f aca="false">IF(IF(numY_&lt;nY,QUOTIENT(n,nX),MOD(n,nX)+nY)=numY_,INDEX(Y_data,ROW(Y_нач)+QUOTIENT(n,nX),COLUMN(Y_нач)+MOD(n,nX)),"-")</f>
        <v>-</v>
      </c>
    </row>
    <row r="53" customFormat="false" ht="12.8" hidden="false" customHeight="false" outlineLevel="0" collapsed="false">
      <c r="B53" s="7" t="n">
        <f aca="false">MIN(nXY-1,ROW()-ROW(X_Y_нач))</f>
        <v>50</v>
      </c>
      <c r="C53" s="7" t="n">
        <f aca="false">INDEX(X_data,ROW(X_нач)+QUOTIENT(n,nX),COLUMN(X_нач)+MOD(n,nX))</f>
        <v>1.75</v>
      </c>
      <c r="D53" s="7" t="str">
        <f aca="false">IF(IF(numY_&lt;nY,QUOTIENT(n,nX),MOD(n,nX)+nY)=numY_,INDEX(Y_data,ROW(Y_нач)+QUOTIENT(n,nX),COLUMN(Y_нач)+MOD(n,nX)),"-")</f>
        <v>-</v>
      </c>
      <c r="E53" s="7" t="str">
        <f aca="false">IF(IF(numY_&lt;nY,QUOTIENT(n,nX),MOD(n,nX)+nY)=numY_,INDEX(Y_data,ROW(Y_нач)+QUOTIENT(n,nX),COLUMN(Y_нач)+MOD(n,nX)),"-")</f>
        <v>-</v>
      </c>
      <c r="F53" s="7" t="str">
        <f aca="false">IF(IF(numY_&lt;nY,QUOTIENT(n,nX),MOD(n,nX)+nY)=numY_,INDEX(Y_data,ROW(Y_нач)+QUOTIENT(n,nX),COLUMN(Y_нач)+MOD(n,nX)),"-")</f>
        <v>-</v>
      </c>
      <c r="G53" s="7" t="str">
        <f aca="false">IF(IF(numY_&lt;nY,QUOTIENT(n,nX),MOD(n,nX)+nY)=numY_,INDEX(Y_data,ROW(Y_нач)+QUOTIENT(n,nX),COLUMN(Y_нач)+MOD(n,nX)),"-")</f>
        <v>-</v>
      </c>
      <c r="H53" s="7" t="n">
        <f aca="false">IF(IF(numY_&lt;nY,QUOTIENT(n,nX),MOD(n,nX)+nY)=numY_,INDEX(Y_data,ROW(Y_нач)+QUOTIENT(n,nX),COLUMN(Y_нач)+MOD(n,nX)),"-")</f>
        <v>0.520095735748851</v>
      </c>
      <c r="I53" s="7" t="str">
        <f aca="false">IF(IF(numY_&lt;nY,QUOTIENT(n,nX),MOD(n,nX)+nY)=numY_,INDEX(Y_data,ROW(Y_нач)+QUOTIENT(n,nX),COLUMN(Y_нач)+MOD(n,nX)),"-")</f>
        <v>-</v>
      </c>
      <c r="J53" s="7" t="str">
        <f aca="false">IF(IF(numY_&lt;nY,QUOTIENT(n,nX),MOD(n,nX)+nY)=numY_,INDEX(Y_data,ROW(Y_нач)+QUOTIENT(n,nX),COLUMN(Y_нач)+MOD(n,nX)),"-")</f>
        <v>-</v>
      </c>
      <c r="K53" s="7" t="str">
        <f aca="false">IF(IF(numY_&lt;nY,QUOTIENT(n,nX),MOD(n,nX)+nY)=numY_,INDEX(Y_data,ROW(Y_нач)+QUOTIENT(n,nX),COLUMN(Y_нач)+MOD(n,nX)),"-")</f>
        <v>-</v>
      </c>
      <c r="L53" s="7" t="str">
        <f aca="false">IF(IF(numY_&lt;nY,QUOTIENT(n,nX),MOD(n,nX)+nY)=numY_,INDEX(Y_data,ROW(Y_нач)+QUOTIENT(n,nX),COLUMN(Y_нач)+MOD(n,nX)),"-")</f>
        <v>-</v>
      </c>
      <c r="M53" s="7" t="str">
        <f aca="false">IF(IF(numY_&lt;nY,QUOTIENT(n,nX),MOD(n,nX)+nY)=numY_,INDEX(Y_data,ROW(Y_нач)+QUOTIENT(n,nX),COLUMN(Y_нач)+MOD(n,nX)),"-")</f>
        <v>-</v>
      </c>
      <c r="N53" s="7" t="str">
        <f aca="false">IF(IF(numY_&lt;nY,QUOTIENT(n,nX),MOD(n,nX)+nY)=numY_,INDEX(Y_data,ROW(Y_нач)+QUOTIENT(n,nX),COLUMN(Y_нач)+MOD(n,nX)),"-")</f>
        <v>-</v>
      </c>
      <c r="O53" s="7" t="str">
        <f aca="false">IF(IF(numY_&lt;nY,QUOTIENT(n,nX),MOD(n,nX)+nY)=numY_,INDEX(Y_data,ROW(Y_нач)+QUOTIENT(n,nX),COLUMN(Y_нач)+MOD(n,nX)),"-")</f>
        <v>-</v>
      </c>
      <c r="P53" s="7" t="str">
        <f aca="false">IF(IF(numY_&lt;nY,QUOTIENT(n,nX),MOD(n,nX)+nY)=numY_,INDEX(Y_data,ROW(Y_нач)+QUOTIENT(n,nX),COLUMN(Y_нач)+MOD(n,nX)),"-")</f>
        <v>-</v>
      </c>
      <c r="Q53" s="7" t="str">
        <f aca="false">IF(IF(numY_&lt;nY,QUOTIENT(n,nX),MOD(n,nX)+nY)=numY_,INDEX(Y_data,ROW(Y_нач)+QUOTIENT(n,nX),COLUMN(Y_нач)+MOD(n,nX)),"-")</f>
        <v>-</v>
      </c>
      <c r="R53" s="7" t="str">
        <f aca="false">IF(IF(numY_&lt;nY,QUOTIENT(n,nX),MOD(n,nX)+nY)=numY_,INDEX(Y_data,ROW(Y_нач)+QUOTIENT(n,nX),COLUMN(Y_нач)+MOD(n,nX)),"-")</f>
        <v>-</v>
      </c>
      <c r="S53" s="7" t="str">
        <f aca="false">IF(IF(numY_&lt;nY,QUOTIENT(n,nX),MOD(n,nX)+nY)=numY_,INDEX(Y_data,ROW(Y_нач)+QUOTIENT(n,nX),COLUMN(Y_нач)+MOD(n,nX)),"-")</f>
        <v>-</v>
      </c>
      <c r="T53" s="7" t="str">
        <f aca="false">IF(IF(numY_&lt;nY,QUOTIENT(n,nX),MOD(n,nX)+nY)=numY_,INDEX(Y_data,ROW(Y_нач)+QUOTIENT(n,nX),COLUMN(Y_нач)+MOD(n,nX)),"-")</f>
        <v>-</v>
      </c>
      <c r="U53" s="7" t="n">
        <f aca="false">IF(IF(numY_&lt;nY,QUOTIENT(n,nX),MOD(n,nX)+nY)=numY_,INDEX(Y_data,ROW(Y_нач)+QUOTIENT(n,nX),COLUMN(Y_нач)+MOD(n,nX)),"-")</f>
        <v>0.520095735748851</v>
      </c>
      <c r="V53" s="7" t="str">
        <f aca="false">IF(IF(numY_&lt;nY,QUOTIENT(n,nX),MOD(n,nX)+nY)=numY_,INDEX(Y_data,ROW(Y_нач)+QUOTIENT(n,nX),COLUMN(Y_нач)+MOD(n,nX)),"-")</f>
        <v>-</v>
      </c>
      <c r="W53" s="7" t="str">
        <f aca="false">IF(IF(numY_&lt;nY,QUOTIENT(n,nX),MOD(n,nX)+nY)=numY_,INDEX(Y_data,ROW(Y_нач)+QUOTIENT(n,nX),COLUMN(Y_нач)+MOD(n,nX)),"-")</f>
        <v>-</v>
      </c>
      <c r="X53" s="7" t="str">
        <f aca="false">IF(IF(numY_&lt;nY,QUOTIENT(n,nX),MOD(n,nX)+nY)=numY_,INDEX(Y_data,ROW(Y_нач)+QUOTIENT(n,nX),COLUMN(Y_нач)+MOD(n,nX)),"-")</f>
        <v>-</v>
      </c>
      <c r="Y53" s="7" t="str">
        <f aca="false">IF(IF(numY_&lt;nY,QUOTIENT(n,nX),MOD(n,nX)+nY)=numY_,INDEX(Y_data,ROW(Y_нач)+QUOTIENT(n,nX),COLUMN(Y_нач)+MOD(n,nX)),"-")</f>
        <v>-</v>
      </c>
    </row>
    <row r="54" customFormat="false" ht="12.8" hidden="false" customHeight="false" outlineLevel="0" collapsed="false">
      <c r="B54" s="7" t="n">
        <f aca="false">MIN(nXY-1,ROW()-ROW(X_Y_нач))</f>
        <v>51</v>
      </c>
      <c r="C54" s="7" t="n">
        <f aca="false">INDEX(X_data,ROW(X_нач)+QUOTIENT(n,nX),COLUMN(X_нач)+MOD(n,nX))</f>
        <v>2.75</v>
      </c>
      <c r="D54" s="7" t="str">
        <f aca="false">IF(IF(numY_&lt;nY,QUOTIENT(n,nX),MOD(n,nX)+nY)=numY_,INDEX(Y_data,ROW(Y_нач)+QUOTIENT(n,nX),COLUMN(Y_нач)+MOD(n,nX)),"-")</f>
        <v>-</v>
      </c>
      <c r="E54" s="7" t="str">
        <f aca="false">IF(IF(numY_&lt;nY,QUOTIENT(n,nX),MOD(n,nX)+nY)=numY_,INDEX(Y_data,ROW(Y_нач)+QUOTIENT(n,nX),COLUMN(Y_нач)+MOD(n,nX)),"-")</f>
        <v>-</v>
      </c>
      <c r="F54" s="7" t="str">
        <f aca="false">IF(IF(numY_&lt;nY,QUOTIENT(n,nX),MOD(n,nX)+nY)=numY_,INDEX(Y_data,ROW(Y_нач)+QUOTIENT(n,nX),COLUMN(Y_нач)+MOD(n,nX)),"-")</f>
        <v>-</v>
      </c>
      <c r="G54" s="7" t="str">
        <f aca="false">IF(IF(numY_&lt;nY,QUOTIENT(n,nX),MOD(n,nX)+nY)=numY_,INDEX(Y_data,ROW(Y_нач)+QUOTIENT(n,nX),COLUMN(Y_нач)+MOD(n,nX)),"-")</f>
        <v>-</v>
      </c>
      <c r="H54" s="7" t="n">
        <f aca="false">IF(IF(numY_&lt;nY,QUOTIENT(n,nX),MOD(n,nX)+nY)=numY_,INDEX(Y_data,ROW(Y_нач)+QUOTIENT(n,nX),COLUMN(Y_нач)+MOD(n,nX)),"-")</f>
        <v>-0.0511436155469337</v>
      </c>
      <c r="I54" s="7" t="str">
        <f aca="false">IF(IF(numY_&lt;nY,QUOTIENT(n,nX),MOD(n,nX)+nY)=numY_,INDEX(Y_data,ROW(Y_нач)+QUOTIENT(n,nX),COLUMN(Y_нач)+MOD(n,nX)),"-")</f>
        <v>-</v>
      </c>
      <c r="J54" s="7" t="str">
        <f aca="false">IF(IF(numY_&lt;nY,QUOTIENT(n,nX),MOD(n,nX)+nY)=numY_,INDEX(Y_data,ROW(Y_нач)+QUOTIENT(n,nX),COLUMN(Y_нач)+MOD(n,nX)),"-")</f>
        <v>-</v>
      </c>
      <c r="K54" s="7" t="str">
        <f aca="false">IF(IF(numY_&lt;nY,QUOTIENT(n,nX),MOD(n,nX)+nY)=numY_,INDEX(Y_data,ROW(Y_нач)+QUOTIENT(n,nX),COLUMN(Y_нач)+MOD(n,nX)),"-")</f>
        <v>-</v>
      </c>
      <c r="L54" s="7" t="str">
        <f aca="false">IF(IF(numY_&lt;nY,QUOTIENT(n,nX),MOD(n,nX)+nY)=numY_,INDEX(Y_data,ROW(Y_нач)+QUOTIENT(n,nX),COLUMN(Y_нач)+MOD(n,nX)),"-")</f>
        <v>-</v>
      </c>
      <c r="M54" s="7" t="str">
        <f aca="false">IF(IF(numY_&lt;nY,QUOTIENT(n,nX),MOD(n,nX)+nY)=numY_,INDEX(Y_data,ROW(Y_нач)+QUOTIENT(n,nX),COLUMN(Y_нач)+MOD(n,nX)),"-")</f>
        <v>-</v>
      </c>
      <c r="N54" s="7" t="str">
        <f aca="false">IF(IF(numY_&lt;nY,QUOTIENT(n,nX),MOD(n,nX)+nY)=numY_,INDEX(Y_data,ROW(Y_нач)+QUOTIENT(n,nX),COLUMN(Y_нач)+MOD(n,nX)),"-")</f>
        <v>-</v>
      </c>
      <c r="O54" s="7" t="str">
        <f aca="false">IF(IF(numY_&lt;nY,QUOTIENT(n,nX),MOD(n,nX)+nY)=numY_,INDEX(Y_data,ROW(Y_нач)+QUOTIENT(n,nX),COLUMN(Y_нач)+MOD(n,nX)),"-")</f>
        <v>-</v>
      </c>
      <c r="P54" s="7" t="str">
        <f aca="false">IF(IF(numY_&lt;nY,QUOTIENT(n,nX),MOD(n,nX)+nY)=numY_,INDEX(Y_data,ROW(Y_нач)+QUOTIENT(n,nX),COLUMN(Y_нач)+MOD(n,nX)),"-")</f>
        <v>-</v>
      </c>
      <c r="Q54" s="7" t="str">
        <f aca="false">IF(IF(numY_&lt;nY,QUOTIENT(n,nX),MOD(n,nX)+nY)=numY_,INDEX(Y_data,ROW(Y_нач)+QUOTIENT(n,nX),COLUMN(Y_нач)+MOD(n,nX)),"-")</f>
        <v>-</v>
      </c>
      <c r="R54" s="7" t="str">
        <f aca="false">IF(IF(numY_&lt;nY,QUOTIENT(n,nX),MOD(n,nX)+nY)=numY_,INDEX(Y_data,ROW(Y_нач)+QUOTIENT(n,nX),COLUMN(Y_нач)+MOD(n,nX)),"-")</f>
        <v>-</v>
      </c>
      <c r="S54" s="7" t="str">
        <f aca="false">IF(IF(numY_&lt;nY,QUOTIENT(n,nX),MOD(n,nX)+nY)=numY_,INDEX(Y_data,ROW(Y_нач)+QUOTIENT(n,nX),COLUMN(Y_нач)+MOD(n,nX)),"-")</f>
        <v>-</v>
      </c>
      <c r="T54" s="7" t="str">
        <f aca="false">IF(IF(numY_&lt;nY,QUOTIENT(n,nX),MOD(n,nX)+nY)=numY_,INDEX(Y_data,ROW(Y_нач)+QUOTIENT(n,nX),COLUMN(Y_нач)+MOD(n,nX)),"-")</f>
        <v>-</v>
      </c>
      <c r="U54" s="7" t="str">
        <f aca="false">IF(IF(numY_&lt;nY,QUOTIENT(n,nX),MOD(n,nX)+nY)=numY_,INDEX(Y_data,ROW(Y_нач)+QUOTIENT(n,nX),COLUMN(Y_нач)+MOD(n,nX)),"-")</f>
        <v>-</v>
      </c>
      <c r="V54" s="7" t="n">
        <f aca="false">IF(IF(numY_&lt;nY,QUOTIENT(n,nX),MOD(n,nX)+nY)=numY_,INDEX(Y_data,ROW(Y_нач)+QUOTIENT(n,nX),COLUMN(Y_нач)+MOD(n,nX)),"-")</f>
        <v>-0.0511436155469337</v>
      </c>
      <c r="W54" s="7" t="str">
        <f aca="false">IF(IF(numY_&lt;nY,QUOTIENT(n,nX),MOD(n,nX)+nY)=numY_,INDEX(Y_data,ROW(Y_нач)+QUOTIENT(n,nX),COLUMN(Y_нач)+MOD(n,nX)),"-")</f>
        <v>-</v>
      </c>
      <c r="X54" s="7" t="str">
        <f aca="false">IF(IF(numY_&lt;nY,QUOTIENT(n,nX),MOD(n,nX)+nY)=numY_,INDEX(Y_data,ROW(Y_нач)+QUOTIENT(n,nX),COLUMN(Y_нач)+MOD(n,nX)),"-")</f>
        <v>-</v>
      </c>
      <c r="Y54" s="7" t="str">
        <f aca="false">IF(IF(numY_&lt;nY,QUOTIENT(n,nX),MOD(n,nX)+nY)=numY_,INDEX(Y_data,ROW(Y_нач)+QUOTIENT(n,nX),COLUMN(Y_нач)+MOD(n,nX)),"-")</f>
        <v>-</v>
      </c>
    </row>
    <row r="55" customFormat="false" ht="12.8" hidden="false" customHeight="false" outlineLevel="0" collapsed="false">
      <c r="B55" s="7" t="n">
        <f aca="false">MIN(nXY-1,ROW()-ROW(X_Y_нач))</f>
        <v>52</v>
      </c>
      <c r="C55" s="7" t="n">
        <f aca="false">INDEX(X_data,ROW(X_нач)+QUOTIENT(n,nX),COLUMN(X_нач)+MOD(n,nX))</f>
        <v>3.75</v>
      </c>
      <c r="D55" s="7" t="str">
        <f aca="false">IF(IF(numY_&lt;nY,QUOTIENT(n,nX),MOD(n,nX)+nY)=numY_,INDEX(Y_data,ROW(Y_нач)+QUOTIENT(n,nX),COLUMN(Y_нач)+MOD(n,nX)),"-")</f>
        <v>-</v>
      </c>
      <c r="E55" s="7" t="str">
        <f aca="false">IF(IF(numY_&lt;nY,QUOTIENT(n,nX),MOD(n,nX)+nY)=numY_,INDEX(Y_data,ROW(Y_нач)+QUOTIENT(n,nX),COLUMN(Y_нач)+MOD(n,nX)),"-")</f>
        <v>-</v>
      </c>
      <c r="F55" s="7" t="str">
        <f aca="false">IF(IF(numY_&lt;nY,QUOTIENT(n,nX),MOD(n,nX)+nY)=numY_,INDEX(Y_data,ROW(Y_нач)+QUOTIENT(n,nX),COLUMN(Y_нач)+MOD(n,nX)),"-")</f>
        <v>-</v>
      </c>
      <c r="G55" s="7" t="str">
        <f aca="false">IF(IF(numY_&lt;nY,QUOTIENT(n,nX),MOD(n,nX)+nY)=numY_,INDEX(Y_data,ROW(Y_нач)+QUOTIENT(n,nX),COLUMN(Y_нач)+MOD(n,nX)),"-")</f>
        <v>-</v>
      </c>
      <c r="H55" s="7" t="n">
        <f aca="false">IF(IF(numY_&lt;nY,QUOTIENT(n,nX),MOD(n,nX)+nY)=numY_,INDEX(Y_data,ROW(Y_нач)+QUOTIENT(n,nX),COLUMN(Y_нач)+MOD(n,nX)),"-")</f>
        <v>-0.227504745049762</v>
      </c>
      <c r="I55" s="7" t="str">
        <f aca="false">IF(IF(numY_&lt;nY,QUOTIENT(n,nX),MOD(n,nX)+nY)=numY_,INDEX(Y_data,ROW(Y_нач)+QUOTIENT(n,nX),COLUMN(Y_нач)+MOD(n,nX)),"-")</f>
        <v>-</v>
      </c>
      <c r="J55" s="7" t="str">
        <f aca="false">IF(IF(numY_&lt;nY,QUOTIENT(n,nX),MOD(n,nX)+nY)=numY_,INDEX(Y_data,ROW(Y_нач)+QUOTIENT(n,nX),COLUMN(Y_нач)+MOD(n,nX)),"-")</f>
        <v>-</v>
      </c>
      <c r="K55" s="7" t="str">
        <f aca="false">IF(IF(numY_&lt;nY,QUOTIENT(n,nX),MOD(n,nX)+nY)=numY_,INDEX(Y_data,ROW(Y_нач)+QUOTIENT(n,nX),COLUMN(Y_нач)+MOD(n,nX)),"-")</f>
        <v>-</v>
      </c>
      <c r="L55" s="7" t="str">
        <f aca="false">IF(IF(numY_&lt;nY,QUOTIENT(n,nX),MOD(n,nX)+nY)=numY_,INDEX(Y_data,ROW(Y_нач)+QUOTIENT(n,nX),COLUMN(Y_нач)+MOD(n,nX)),"-")</f>
        <v>-</v>
      </c>
      <c r="M55" s="7" t="str">
        <f aca="false">IF(IF(numY_&lt;nY,QUOTIENT(n,nX),MOD(n,nX)+nY)=numY_,INDEX(Y_data,ROW(Y_нач)+QUOTIENT(n,nX),COLUMN(Y_нач)+MOD(n,nX)),"-")</f>
        <v>-</v>
      </c>
      <c r="N55" s="7" t="str">
        <f aca="false">IF(IF(numY_&lt;nY,QUOTIENT(n,nX),MOD(n,nX)+nY)=numY_,INDEX(Y_data,ROW(Y_нач)+QUOTIENT(n,nX),COLUMN(Y_нач)+MOD(n,nX)),"-")</f>
        <v>-</v>
      </c>
      <c r="O55" s="7" t="str">
        <f aca="false">IF(IF(numY_&lt;nY,QUOTIENT(n,nX),MOD(n,nX)+nY)=numY_,INDEX(Y_data,ROW(Y_нач)+QUOTIENT(n,nX),COLUMN(Y_нач)+MOD(n,nX)),"-")</f>
        <v>-</v>
      </c>
      <c r="P55" s="7" t="str">
        <f aca="false">IF(IF(numY_&lt;nY,QUOTIENT(n,nX),MOD(n,nX)+nY)=numY_,INDEX(Y_data,ROW(Y_нач)+QUOTIENT(n,nX),COLUMN(Y_нач)+MOD(n,nX)),"-")</f>
        <v>-</v>
      </c>
      <c r="Q55" s="7" t="str">
        <f aca="false">IF(IF(numY_&lt;nY,QUOTIENT(n,nX),MOD(n,nX)+nY)=numY_,INDEX(Y_data,ROW(Y_нач)+QUOTIENT(n,nX),COLUMN(Y_нач)+MOD(n,nX)),"-")</f>
        <v>-</v>
      </c>
      <c r="R55" s="7" t="str">
        <f aca="false">IF(IF(numY_&lt;nY,QUOTIENT(n,nX),MOD(n,nX)+nY)=numY_,INDEX(Y_data,ROW(Y_нач)+QUOTIENT(n,nX),COLUMN(Y_нач)+MOD(n,nX)),"-")</f>
        <v>-</v>
      </c>
      <c r="S55" s="7" t="str">
        <f aca="false">IF(IF(numY_&lt;nY,QUOTIENT(n,nX),MOD(n,nX)+nY)=numY_,INDEX(Y_data,ROW(Y_нач)+QUOTIENT(n,nX),COLUMN(Y_нач)+MOD(n,nX)),"-")</f>
        <v>-</v>
      </c>
      <c r="T55" s="7" t="str">
        <f aca="false">IF(IF(numY_&lt;nY,QUOTIENT(n,nX),MOD(n,nX)+nY)=numY_,INDEX(Y_data,ROW(Y_нач)+QUOTIENT(n,nX),COLUMN(Y_нач)+MOD(n,nX)),"-")</f>
        <v>-</v>
      </c>
      <c r="U55" s="7" t="str">
        <f aca="false">IF(IF(numY_&lt;nY,QUOTIENT(n,nX),MOD(n,nX)+nY)=numY_,INDEX(Y_data,ROW(Y_нач)+QUOTIENT(n,nX),COLUMN(Y_нач)+MOD(n,nX)),"-")</f>
        <v>-</v>
      </c>
      <c r="V55" s="7" t="str">
        <f aca="false">IF(IF(numY_&lt;nY,QUOTIENT(n,nX),MOD(n,nX)+nY)=numY_,INDEX(Y_data,ROW(Y_нач)+QUOTIENT(n,nX),COLUMN(Y_нач)+MOD(n,nX)),"-")</f>
        <v>-</v>
      </c>
      <c r="W55" s="7" t="n">
        <f aca="false">IF(IF(numY_&lt;nY,QUOTIENT(n,nX),MOD(n,nX)+nY)=numY_,INDEX(Y_data,ROW(Y_нач)+QUOTIENT(n,nX),COLUMN(Y_нач)+MOD(n,nX)),"-")</f>
        <v>-0.227504745049762</v>
      </c>
      <c r="X55" s="7" t="str">
        <f aca="false">IF(IF(numY_&lt;nY,QUOTIENT(n,nX),MOD(n,nX)+nY)=numY_,INDEX(Y_data,ROW(Y_нач)+QUOTIENT(n,nX),COLUMN(Y_нач)+MOD(n,nX)),"-")</f>
        <v>-</v>
      </c>
      <c r="Y55" s="7" t="str">
        <f aca="false">IF(IF(numY_&lt;nY,QUOTIENT(n,nX),MOD(n,nX)+nY)=numY_,INDEX(Y_data,ROW(Y_нач)+QUOTIENT(n,nX),COLUMN(Y_нач)+MOD(n,nX)),"-")</f>
        <v>-</v>
      </c>
    </row>
    <row r="56" customFormat="false" ht="12.8" hidden="false" customHeight="false" outlineLevel="0" collapsed="false">
      <c r="B56" s="7" t="n">
        <f aca="false">MIN(nXY-1,ROW()-ROW(X_Y_нач))</f>
        <v>53</v>
      </c>
      <c r="C56" s="7" t="n">
        <f aca="false">INDEX(X_data,ROW(X_нач)+QUOTIENT(n,nX),COLUMN(X_нач)+MOD(n,nX))</f>
        <v>4.75</v>
      </c>
      <c r="D56" s="7" t="str">
        <f aca="false">IF(IF(numY_&lt;nY,QUOTIENT(n,nX),MOD(n,nX)+nY)=numY_,INDEX(Y_data,ROW(Y_нач)+QUOTIENT(n,nX),COLUMN(Y_нач)+MOD(n,nX)),"-")</f>
        <v>-</v>
      </c>
      <c r="E56" s="7" t="str">
        <f aca="false">IF(IF(numY_&lt;nY,QUOTIENT(n,nX),MOD(n,nX)+nY)=numY_,INDEX(Y_data,ROW(Y_нач)+QUOTIENT(n,nX),COLUMN(Y_нач)+MOD(n,nX)),"-")</f>
        <v>-</v>
      </c>
      <c r="F56" s="7" t="str">
        <f aca="false">IF(IF(numY_&lt;nY,QUOTIENT(n,nX),MOD(n,nX)+nY)=numY_,INDEX(Y_data,ROW(Y_нач)+QUOTIENT(n,nX),COLUMN(Y_нач)+MOD(n,nX)),"-")</f>
        <v>-</v>
      </c>
      <c r="G56" s="7" t="str">
        <f aca="false">IF(IF(numY_&lt;nY,QUOTIENT(n,nX),MOD(n,nX)+nY)=numY_,INDEX(Y_data,ROW(Y_нач)+QUOTIENT(n,nX),COLUMN(Y_нач)+MOD(n,nX)),"-")</f>
        <v>-</v>
      </c>
      <c r="H56" s="7" t="n">
        <f aca="false">IF(IF(numY_&lt;nY,QUOTIENT(n,nX),MOD(n,nX)+nY)=numY_,INDEX(Y_data,ROW(Y_нач)+QUOTIENT(n,nX),COLUMN(Y_нач)+MOD(n,nX)),"-")</f>
        <v>0.323710330497895</v>
      </c>
      <c r="I56" s="7" t="str">
        <f aca="false">IF(IF(numY_&lt;nY,QUOTIENT(n,nX),MOD(n,nX)+nY)=numY_,INDEX(Y_data,ROW(Y_нач)+QUOTIENT(n,nX),COLUMN(Y_нач)+MOD(n,nX)),"-")</f>
        <v>-</v>
      </c>
      <c r="J56" s="7" t="str">
        <f aca="false">IF(IF(numY_&lt;nY,QUOTIENT(n,nX),MOD(n,nX)+nY)=numY_,INDEX(Y_data,ROW(Y_нач)+QUOTIENT(n,nX),COLUMN(Y_нач)+MOD(n,nX)),"-")</f>
        <v>-</v>
      </c>
      <c r="K56" s="7" t="str">
        <f aca="false">IF(IF(numY_&lt;nY,QUOTIENT(n,nX),MOD(n,nX)+nY)=numY_,INDEX(Y_data,ROW(Y_нач)+QUOTIENT(n,nX),COLUMN(Y_нач)+MOD(n,nX)),"-")</f>
        <v>-</v>
      </c>
      <c r="L56" s="7" t="str">
        <f aca="false">IF(IF(numY_&lt;nY,QUOTIENT(n,nX),MOD(n,nX)+nY)=numY_,INDEX(Y_data,ROW(Y_нач)+QUOTIENT(n,nX),COLUMN(Y_нач)+MOD(n,nX)),"-")</f>
        <v>-</v>
      </c>
      <c r="M56" s="7" t="str">
        <f aca="false">IF(IF(numY_&lt;nY,QUOTIENT(n,nX),MOD(n,nX)+nY)=numY_,INDEX(Y_data,ROW(Y_нач)+QUOTIENT(n,nX),COLUMN(Y_нач)+MOD(n,nX)),"-")</f>
        <v>-</v>
      </c>
      <c r="N56" s="7" t="str">
        <f aca="false">IF(IF(numY_&lt;nY,QUOTIENT(n,nX),MOD(n,nX)+nY)=numY_,INDEX(Y_data,ROW(Y_нач)+QUOTIENT(n,nX),COLUMN(Y_нач)+MOD(n,nX)),"-")</f>
        <v>-</v>
      </c>
      <c r="O56" s="7" t="str">
        <f aca="false">IF(IF(numY_&lt;nY,QUOTIENT(n,nX),MOD(n,nX)+nY)=numY_,INDEX(Y_data,ROW(Y_нач)+QUOTIENT(n,nX),COLUMN(Y_нач)+MOD(n,nX)),"-")</f>
        <v>-</v>
      </c>
      <c r="P56" s="7" t="str">
        <f aca="false">IF(IF(numY_&lt;nY,QUOTIENT(n,nX),MOD(n,nX)+nY)=numY_,INDEX(Y_data,ROW(Y_нач)+QUOTIENT(n,nX),COLUMN(Y_нач)+MOD(n,nX)),"-")</f>
        <v>-</v>
      </c>
      <c r="Q56" s="7" t="str">
        <f aca="false">IF(IF(numY_&lt;nY,QUOTIENT(n,nX),MOD(n,nX)+nY)=numY_,INDEX(Y_data,ROW(Y_нач)+QUOTIENT(n,nX),COLUMN(Y_нач)+MOD(n,nX)),"-")</f>
        <v>-</v>
      </c>
      <c r="R56" s="7" t="str">
        <f aca="false">IF(IF(numY_&lt;nY,QUOTIENT(n,nX),MOD(n,nX)+nY)=numY_,INDEX(Y_data,ROW(Y_нач)+QUOTIENT(n,nX),COLUMN(Y_нач)+MOD(n,nX)),"-")</f>
        <v>-</v>
      </c>
      <c r="S56" s="7" t="str">
        <f aca="false">IF(IF(numY_&lt;nY,QUOTIENT(n,nX),MOD(n,nX)+nY)=numY_,INDEX(Y_data,ROW(Y_нач)+QUOTIENT(n,nX),COLUMN(Y_нач)+MOD(n,nX)),"-")</f>
        <v>-</v>
      </c>
      <c r="T56" s="7" t="str">
        <f aca="false">IF(IF(numY_&lt;nY,QUOTIENT(n,nX),MOD(n,nX)+nY)=numY_,INDEX(Y_data,ROW(Y_нач)+QUOTIENT(n,nX),COLUMN(Y_нач)+MOD(n,nX)),"-")</f>
        <v>-</v>
      </c>
      <c r="U56" s="7" t="str">
        <f aca="false">IF(IF(numY_&lt;nY,QUOTIENT(n,nX),MOD(n,nX)+nY)=numY_,INDEX(Y_data,ROW(Y_нач)+QUOTIENT(n,nX),COLUMN(Y_нач)+MOD(n,nX)),"-")</f>
        <v>-</v>
      </c>
      <c r="V56" s="7" t="str">
        <f aca="false">IF(IF(numY_&lt;nY,QUOTIENT(n,nX),MOD(n,nX)+nY)=numY_,INDEX(Y_data,ROW(Y_нач)+QUOTIENT(n,nX),COLUMN(Y_нач)+MOD(n,nX)),"-")</f>
        <v>-</v>
      </c>
      <c r="W56" s="7" t="str">
        <f aca="false">IF(IF(numY_&lt;nY,QUOTIENT(n,nX),MOD(n,nX)+nY)=numY_,INDEX(Y_data,ROW(Y_нач)+QUOTIENT(n,nX),COLUMN(Y_нач)+MOD(n,nX)),"-")</f>
        <v>-</v>
      </c>
      <c r="X56" s="7" t="n">
        <f aca="false">IF(IF(numY_&lt;nY,QUOTIENT(n,nX),MOD(n,nX)+nY)=numY_,INDEX(Y_data,ROW(Y_нач)+QUOTIENT(n,nX),COLUMN(Y_нач)+MOD(n,nX)),"-")</f>
        <v>0.323710330497895</v>
      </c>
      <c r="Y56" s="7" t="str">
        <f aca="false">IF(IF(numY_&lt;nY,QUOTIENT(n,nX),MOD(n,nX)+nY)=numY_,INDEX(Y_data,ROW(Y_нач)+QUOTIENT(n,nX),COLUMN(Y_нач)+MOD(n,nX)),"-")</f>
        <v>-</v>
      </c>
    </row>
    <row r="57" customFormat="false" ht="12.8" hidden="false" customHeight="false" outlineLevel="0" collapsed="false">
      <c r="B57" s="7" t="n">
        <f aca="false">MIN(nXY-1,ROW()-ROW(X_Y_нач))</f>
        <v>54</v>
      </c>
      <c r="C57" s="7" t="n">
        <f aca="false">INDEX(X_data,ROW(X_нач)+QUOTIENT(n,nX),COLUMN(X_нач)+MOD(n,nX))</f>
        <v>5.75</v>
      </c>
      <c r="D57" s="7" t="str">
        <f aca="false">IF(IF(numY_&lt;nY,QUOTIENT(n,nX),MOD(n,nX)+nY)=numY_,INDEX(Y_data,ROW(Y_нач)+QUOTIENT(n,nX),COLUMN(Y_нач)+MOD(n,nX)),"-")</f>
        <v>-</v>
      </c>
      <c r="E57" s="7" t="str">
        <f aca="false">IF(IF(numY_&lt;nY,QUOTIENT(n,nX),MOD(n,nX)+nY)=numY_,INDEX(Y_data,ROW(Y_нач)+QUOTIENT(n,nX),COLUMN(Y_нач)+MOD(n,nX)),"-")</f>
        <v>-</v>
      </c>
      <c r="F57" s="7" t="str">
        <f aca="false">IF(IF(numY_&lt;nY,QUOTIENT(n,nX),MOD(n,nX)+nY)=numY_,INDEX(Y_data,ROW(Y_нач)+QUOTIENT(n,nX),COLUMN(Y_нач)+MOD(n,nX)),"-")</f>
        <v>-</v>
      </c>
      <c r="G57" s="7" t="str">
        <f aca="false">IF(IF(numY_&lt;nY,QUOTIENT(n,nX),MOD(n,nX)+nY)=numY_,INDEX(Y_data,ROW(Y_нач)+QUOTIENT(n,nX),COLUMN(Y_нач)+MOD(n,nX)),"-")</f>
        <v>-</v>
      </c>
      <c r="H57" s="7" t="n">
        <f aca="false">IF(IF(numY_&lt;nY,QUOTIENT(n,nX),MOD(n,nX)+nY)=numY_,INDEX(Y_data,ROW(Y_нач)+QUOTIENT(n,nX),COLUMN(Y_нач)+MOD(n,nX)),"-")</f>
        <v>1.23622481091367</v>
      </c>
      <c r="I57" s="7" t="str">
        <f aca="false">IF(IF(numY_&lt;nY,QUOTIENT(n,nX),MOD(n,nX)+nY)=numY_,INDEX(Y_data,ROW(Y_нач)+QUOTIENT(n,nX),COLUMN(Y_нач)+MOD(n,nX)),"-")</f>
        <v>-</v>
      </c>
      <c r="J57" s="7" t="str">
        <f aca="false">IF(IF(numY_&lt;nY,QUOTIENT(n,nX),MOD(n,nX)+nY)=numY_,INDEX(Y_data,ROW(Y_нач)+QUOTIENT(n,nX),COLUMN(Y_нач)+MOD(n,nX)),"-")</f>
        <v>-</v>
      </c>
      <c r="K57" s="7" t="str">
        <f aca="false">IF(IF(numY_&lt;nY,QUOTIENT(n,nX),MOD(n,nX)+nY)=numY_,INDEX(Y_data,ROW(Y_нач)+QUOTIENT(n,nX),COLUMN(Y_нач)+MOD(n,nX)),"-")</f>
        <v>-</v>
      </c>
      <c r="L57" s="7" t="str">
        <f aca="false">IF(IF(numY_&lt;nY,QUOTIENT(n,nX),MOD(n,nX)+nY)=numY_,INDEX(Y_data,ROW(Y_нач)+QUOTIENT(n,nX),COLUMN(Y_нач)+MOD(n,nX)),"-")</f>
        <v>-</v>
      </c>
      <c r="M57" s="7" t="str">
        <f aca="false">IF(IF(numY_&lt;nY,QUOTIENT(n,nX),MOD(n,nX)+nY)=numY_,INDEX(Y_data,ROW(Y_нач)+QUOTIENT(n,nX),COLUMN(Y_нач)+MOD(n,nX)),"-")</f>
        <v>-</v>
      </c>
      <c r="N57" s="7" t="str">
        <f aca="false">IF(IF(numY_&lt;nY,QUOTIENT(n,nX),MOD(n,nX)+nY)=numY_,INDEX(Y_data,ROW(Y_нач)+QUOTIENT(n,nX),COLUMN(Y_нач)+MOD(n,nX)),"-")</f>
        <v>-</v>
      </c>
      <c r="O57" s="7" t="str">
        <f aca="false">IF(IF(numY_&lt;nY,QUOTIENT(n,nX),MOD(n,nX)+nY)=numY_,INDEX(Y_data,ROW(Y_нач)+QUOTIENT(n,nX),COLUMN(Y_нач)+MOD(n,nX)),"-")</f>
        <v>-</v>
      </c>
      <c r="P57" s="7" t="str">
        <f aca="false">IF(IF(numY_&lt;nY,QUOTIENT(n,nX),MOD(n,nX)+nY)=numY_,INDEX(Y_data,ROW(Y_нач)+QUOTIENT(n,nX),COLUMN(Y_нач)+MOD(n,nX)),"-")</f>
        <v>-</v>
      </c>
      <c r="Q57" s="7" t="str">
        <f aca="false">IF(IF(numY_&lt;nY,QUOTIENT(n,nX),MOD(n,nX)+nY)=numY_,INDEX(Y_data,ROW(Y_нач)+QUOTIENT(n,nX),COLUMN(Y_нач)+MOD(n,nX)),"-")</f>
        <v>-</v>
      </c>
      <c r="R57" s="7" t="str">
        <f aca="false">IF(IF(numY_&lt;nY,QUOTIENT(n,nX),MOD(n,nX)+nY)=numY_,INDEX(Y_data,ROW(Y_нач)+QUOTIENT(n,nX),COLUMN(Y_нач)+MOD(n,nX)),"-")</f>
        <v>-</v>
      </c>
      <c r="S57" s="7" t="str">
        <f aca="false">IF(IF(numY_&lt;nY,QUOTIENT(n,nX),MOD(n,nX)+nY)=numY_,INDEX(Y_data,ROW(Y_нач)+QUOTIENT(n,nX),COLUMN(Y_нач)+MOD(n,nX)),"-")</f>
        <v>-</v>
      </c>
      <c r="T57" s="7" t="str">
        <f aca="false">IF(IF(numY_&lt;nY,QUOTIENT(n,nX),MOD(n,nX)+nY)=numY_,INDEX(Y_data,ROW(Y_нач)+QUOTIENT(n,nX),COLUMN(Y_нач)+MOD(n,nX)),"-")</f>
        <v>-</v>
      </c>
      <c r="U57" s="7" t="str">
        <f aca="false">IF(IF(numY_&lt;nY,QUOTIENT(n,nX),MOD(n,nX)+nY)=numY_,INDEX(Y_data,ROW(Y_нач)+QUOTIENT(n,nX),COLUMN(Y_нач)+MOD(n,nX)),"-")</f>
        <v>-</v>
      </c>
      <c r="V57" s="7" t="str">
        <f aca="false">IF(IF(numY_&lt;nY,QUOTIENT(n,nX),MOD(n,nX)+nY)=numY_,INDEX(Y_data,ROW(Y_нач)+QUOTIENT(n,nX),COLUMN(Y_нач)+MOD(n,nX)),"-")</f>
        <v>-</v>
      </c>
      <c r="W57" s="7" t="str">
        <f aca="false">IF(IF(numY_&lt;nY,QUOTIENT(n,nX),MOD(n,nX)+nY)=numY_,INDEX(Y_data,ROW(Y_нач)+QUOTIENT(n,nX),COLUMN(Y_нач)+MOD(n,nX)),"-")</f>
        <v>-</v>
      </c>
      <c r="X57" s="7" t="str">
        <f aca="false">IF(IF(numY_&lt;nY,QUOTIENT(n,nX),MOD(n,nX)+nY)=numY_,INDEX(Y_data,ROW(Y_нач)+QUOTIENT(n,nX),COLUMN(Y_нач)+MOD(n,nX)),"-")</f>
        <v>-</v>
      </c>
      <c r="Y57" s="7" t="n">
        <f aca="false">IF(IF(numY_&lt;nY,QUOTIENT(n,nX),MOD(n,nX)+nY)=numY_,INDEX(Y_data,ROW(Y_нач)+QUOTIENT(n,nX),COLUMN(Y_нач)+MOD(n,nX)),"-")</f>
        <v>1.23622481091367</v>
      </c>
    </row>
    <row r="58" customFormat="false" ht="12.8" hidden="false" customHeight="false" outlineLevel="0" collapsed="false">
      <c r="B58" s="7" t="n">
        <f aca="false">MIN(nXY-1,ROW()-ROW(X_Y_нач))</f>
        <v>55</v>
      </c>
      <c r="C58" s="7" t="n">
        <f aca="false">INDEX(X_data,ROW(X_нач)+QUOTIENT(n,nX),COLUMN(X_нач)+MOD(n,nX))</f>
        <v>-5</v>
      </c>
      <c r="D58" s="7" t="str">
        <f aca="false">IF(IF(numY_&lt;nY,QUOTIENT(n,nX),MOD(n,nX)+nY)=numY_,INDEX(Y_data,ROW(Y_нач)+QUOTIENT(n,nX),COLUMN(Y_нач)+MOD(n,nX)),"-")</f>
        <v>-</v>
      </c>
      <c r="E58" s="7" t="str">
        <f aca="false">IF(IF(numY_&lt;nY,QUOTIENT(n,nX),MOD(n,nX)+nY)=numY_,INDEX(Y_data,ROW(Y_нач)+QUOTIENT(n,nX),COLUMN(Y_нач)+MOD(n,nX)),"-")</f>
        <v>-</v>
      </c>
      <c r="F58" s="7" t="str">
        <f aca="false">IF(IF(numY_&lt;nY,QUOTIENT(n,nX),MOD(n,nX)+nY)=numY_,INDEX(Y_data,ROW(Y_нач)+QUOTIENT(n,nX),COLUMN(Y_нач)+MOD(n,nX)),"-")</f>
        <v>-</v>
      </c>
      <c r="G58" s="7" t="str">
        <f aca="false">IF(IF(numY_&lt;nY,QUOTIENT(n,nX),MOD(n,nX)+nY)=numY_,INDEX(Y_data,ROW(Y_нач)+QUOTIENT(n,nX),COLUMN(Y_нач)+MOD(n,nX)),"-")</f>
        <v>-</v>
      </c>
      <c r="H58" s="7" t="str">
        <f aca="false">IF(IF(numY_&lt;nY,QUOTIENT(n,nX),MOD(n,nX)+nY)=numY_,INDEX(Y_data,ROW(Y_нач)+QUOTIENT(n,nX),COLUMN(Y_нач)+MOD(n,nX)),"-")</f>
        <v>-</v>
      </c>
      <c r="I58" s="7" t="n">
        <f aca="false">IF(IF(numY_&lt;nY,QUOTIENT(n,nX),MOD(n,nX)+nY)=numY_,INDEX(Y_data,ROW(Y_нач)+QUOTIENT(n,nX),COLUMN(Y_нач)+MOD(n,nX)),"-")</f>
        <v>0.283662185463226</v>
      </c>
      <c r="J58" s="7" t="str">
        <f aca="false">IF(IF(numY_&lt;nY,QUOTIENT(n,nX),MOD(n,nX)+nY)=numY_,INDEX(Y_data,ROW(Y_нач)+QUOTIENT(n,nX),COLUMN(Y_нач)+MOD(n,nX)),"-")</f>
        <v>-</v>
      </c>
      <c r="K58" s="7" t="str">
        <f aca="false">IF(IF(numY_&lt;nY,QUOTIENT(n,nX),MOD(n,nX)+nY)=numY_,INDEX(Y_data,ROW(Y_нач)+QUOTIENT(n,nX),COLUMN(Y_нач)+MOD(n,nX)),"-")</f>
        <v>-</v>
      </c>
      <c r="L58" s="7" t="str">
        <f aca="false">IF(IF(numY_&lt;nY,QUOTIENT(n,nX),MOD(n,nX)+nY)=numY_,INDEX(Y_data,ROW(Y_нач)+QUOTIENT(n,nX),COLUMN(Y_нач)+MOD(n,nX)),"-")</f>
        <v>-</v>
      </c>
      <c r="M58" s="7" t="str">
        <f aca="false">IF(IF(numY_&lt;nY,QUOTIENT(n,nX),MOD(n,nX)+nY)=numY_,INDEX(Y_data,ROW(Y_нач)+QUOTIENT(n,nX),COLUMN(Y_нач)+MOD(n,nX)),"-")</f>
        <v>-</v>
      </c>
      <c r="N58" s="7" t="str">
        <f aca="false">IF(IF(numY_&lt;nY,QUOTIENT(n,nX),MOD(n,nX)+nY)=numY_,INDEX(Y_data,ROW(Y_нач)+QUOTIENT(n,nX),COLUMN(Y_нач)+MOD(n,nX)),"-")</f>
        <v>-</v>
      </c>
      <c r="O58" s="7" t="n">
        <f aca="false">IF(IF(numY_&lt;nY,QUOTIENT(n,nX),MOD(n,nX)+nY)=numY_,INDEX(Y_data,ROW(Y_нач)+QUOTIENT(n,nX),COLUMN(Y_нач)+MOD(n,nX)),"-")</f>
        <v>0.283662185463226</v>
      </c>
      <c r="P58" s="7" t="str">
        <f aca="false">IF(IF(numY_&lt;nY,QUOTIENT(n,nX),MOD(n,nX)+nY)=numY_,INDEX(Y_data,ROW(Y_нач)+QUOTIENT(n,nX),COLUMN(Y_нач)+MOD(n,nX)),"-")</f>
        <v>-</v>
      </c>
      <c r="Q58" s="7" t="str">
        <f aca="false">IF(IF(numY_&lt;nY,QUOTIENT(n,nX),MOD(n,nX)+nY)=numY_,INDEX(Y_data,ROW(Y_нач)+QUOTIENT(n,nX),COLUMN(Y_нач)+MOD(n,nX)),"-")</f>
        <v>-</v>
      </c>
      <c r="R58" s="7" t="str">
        <f aca="false">IF(IF(numY_&lt;nY,QUOTIENT(n,nX),MOD(n,nX)+nY)=numY_,INDEX(Y_data,ROW(Y_нач)+QUOTIENT(n,nX),COLUMN(Y_нач)+MOD(n,nX)),"-")</f>
        <v>-</v>
      </c>
      <c r="S58" s="7" t="str">
        <f aca="false">IF(IF(numY_&lt;nY,QUOTIENT(n,nX),MOD(n,nX)+nY)=numY_,INDEX(Y_data,ROW(Y_нач)+QUOTIENT(n,nX),COLUMN(Y_нач)+MOD(n,nX)),"-")</f>
        <v>-</v>
      </c>
      <c r="T58" s="7" t="str">
        <f aca="false">IF(IF(numY_&lt;nY,QUOTIENT(n,nX),MOD(n,nX)+nY)=numY_,INDEX(Y_data,ROW(Y_нач)+QUOTIENT(n,nX),COLUMN(Y_нач)+MOD(n,nX)),"-")</f>
        <v>-</v>
      </c>
      <c r="U58" s="7" t="str">
        <f aca="false">IF(IF(numY_&lt;nY,QUOTIENT(n,nX),MOD(n,nX)+nY)=numY_,INDEX(Y_data,ROW(Y_нач)+QUOTIENT(n,nX),COLUMN(Y_нач)+MOD(n,nX)),"-")</f>
        <v>-</v>
      </c>
      <c r="V58" s="7" t="str">
        <f aca="false">IF(IF(numY_&lt;nY,QUOTIENT(n,nX),MOD(n,nX)+nY)=numY_,INDEX(Y_data,ROW(Y_нач)+QUOTIENT(n,nX),COLUMN(Y_нач)+MOD(n,nX)),"-")</f>
        <v>-</v>
      </c>
      <c r="W58" s="7" t="str">
        <f aca="false">IF(IF(numY_&lt;nY,QUOTIENT(n,nX),MOD(n,nX)+nY)=numY_,INDEX(Y_data,ROW(Y_нач)+QUOTIENT(n,nX),COLUMN(Y_нач)+MOD(n,nX)),"-")</f>
        <v>-</v>
      </c>
      <c r="X58" s="7" t="str">
        <f aca="false">IF(IF(numY_&lt;nY,QUOTIENT(n,nX),MOD(n,nX)+nY)=numY_,INDEX(Y_data,ROW(Y_нач)+QUOTIENT(n,nX),COLUMN(Y_нач)+MOD(n,nX)),"-")</f>
        <v>-</v>
      </c>
      <c r="Y58" s="7" t="str">
        <f aca="false">IF(IF(numY_&lt;nY,QUOTIENT(n,nX),MOD(n,nX)+nY)=numY_,INDEX(Y_data,ROW(Y_нач)+QUOTIENT(n,nX),COLUMN(Y_нач)+MOD(n,nX)),"-")</f>
        <v>-</v>
      </c>
    </row>
    <row r="59" customFormat="false" ht="12.8" hidden="false" customHeight="false" outlineLevel="0" collapsed="false">
      <c r="B59" s="7" t="n">
        <f aca="false">MIN(nXY-1,ROW()-ROW(X_Y_нач))</f>
        <v>56</v>
      </c>
      <c r="C59" s="7" t="n">
        <f aca="false">INDEX(X_data,ROW(X_нач)+QUOTIENT(n,nX),COLUMN(X_нач)+MOD(n,nX))</f>
        <v>-4</v>
      </c>
      <c r="D59" s="7" t="str">
        <f aca="false">IF(IF(numY_&lt;nY,QUOTIENT(n,nX),MOD(n,nX)+nY)=numY_,INDEX(Y_data,ROW(Y_нач)+QUOTIENT(n,nX),COLUMN(Y_нач)+MOD(n,nX)),"-")</f>
        <v>-</v>
      </c>
      <c r="E59" s="7" t="str">
        <f aca="false">IF(IF(numY_&lt;nY,QUOTIENT(n,nX),MOD(n,nX)+nY)=numY_,INDEX(Y_data,ROW(Y_нач)+QUOTIENT(n,nX),COLUMN(Y_нач)+MOD(n,nX)),"-")</f>
        <v>-</v>
      </c>
      <c r="F59" s="7" t="str">
        <f aca="false">IF(IF(numY_&lt;nY,QUOTIENT(n,nX),MOD(n,nX)+nY)=numY_,INDEX(Y_data,ROW(Y_нач)+QUOTIENT(n,nX),COLUMN(Y_нач)+MOD(n,nX)),"-")</f>
        <v>-</v>
      </c>
      <c r="G59" s="7" t="str">
        <f aca="false">IF(IF(numY_&lt;nY,QUOTIENT(n,nX),MOD(n,nX)+nY)=numY_,INDEX(Y_data,ROW(Y_нач)+QUOTIENT(n,nX),COLUMN(Y_нач)+MOD(n,nX)),"-")</f>
        <v>-</v>
      </c>
      <c r="H59" s="7" t="str">
        <f aca="false">IF(IF(numY_&lt;nY,QUOTIENT(n,nX),MOD(n,nX)+nY)=numY_,INDEX(Y_data,ROW(Y_нач)+QUOTIENT(n,nX),COLUMN(Y_нач)+MOD(n,nX)),"-")</f>
        <v>-</v>
      </c>
      <c r="I59" s="7" t="n">
        <f aca="false">IF(IF(numY_&lt;nY,QUOTIENT(n,nX),MOD(n,nX)+nY)=numY_,INDEX(Y_data,ROW(Y_нач)+QUOTIENT(n,nX),COLUMN(Y_нач)+MOD(n,nX)),"-")</f>
        <v>-0.653643620863612</v>
      </c>
      <c r="J59" s="7" t="str">
        <f aca="false">IF(IF(numY_&lt;nY,QUOTIENT(n,nX),MOD(n,nX)+nY)=numY_,INDEX(Y_data,ROW(Y_нач)+QUOTIENT(n,nX),COLUMN(Y_нач)+MOD(n,nX)),"-")</f>
        <v>-</v>
      </c>
      <c r="K59" s="7" t="str">
        <f aca="false">IF(IF(numY_&lt;nY,QUOTIENT(n,nX),MOD(n,nX)+nY)=numY_,INDEX(Y_data,ROW(Y_нач)+QUOTIENT(n,nX),COLUMN(Y_нач)+MOD(n,nX)),"-")</f>
        <v>-</v>
      </c>
      <c r="L59" s="7" t="str">
        <f aca="false">IF(IF(numY_&lt;nY,QUOTIENT(n,nX),MOD(n,nX)+nY)=numY_,INDEX(Y_data,ROW(Y_нач)+QUOTIENT(n,nX),COLUMN(Y_нач)+MOD(n,nX)),"-")</f>
        <v>-</v>
      </c>
      <c r="M59" s="7" t="str">
        <f aca="false">IF(IF(numY_&lt;nY,QUOTIENT(n,nX),MOD(n,nX)+nY)=numY_,INDEX(Y_data,ROW(Y_нач)+QUOTIENT(n,nX),COLUMN(Y_нач)+MOD(n,nX)),"-")</f>
        <v>-</v>
      </c>
      <c r="N59" s="7" t="str">
        <f aca="false">IF(IF(numY_&lt;nY,QUOTIENT(n,nX),MOD(n,nX)+nY)=numY_,INDEX(Y_data,ROW(Y_нач)+QUOTIENT(n,nX),COLUMN(Y_нач)+MOD(n,nX)),"-")</f>
        <v>-</v>
      </c>
      <c r="O59" s="7" t="str">
        <f aca="false">IF(IF(numY_&lt;nY,QUOTIENT(n,nX),MOD(n,nX)+nY)=numY_,INDEX(Y_data,ROW(Y_нач)+QUOTIENT(n,nX),COLUMN(Y_нач)+MOD(n,nX)),"-")</f>
        <v>-</v>
      </c>
      <c r="P59" s="7" t="n">
        <f aca="false">IF(IF(numY_&lt;nY,QUOTIENT(n,nX),MOD(n,nX)+nY)=numY_,INDEX(Y_data,ROW(Y_нач)+QUOTIENT(n,nX),COLUMN(Y_нач)+MOD(n,nX)),"-")</f>
        <v>-0.653643620863612</v>
      </c>
      <c r="Q59" s="7" t="str">
        <f aca="false">IF(IF(numY_&lt;nY,QUOTIENT(n,nX),MOD(n,nX)+nY)=numY_,INDEX(Y_data,ROW(Y_нач)+QUOTIENT(n,nX),COLUMN(Y_нач)+MOD(n,nX)),"-")</f>
        <v>-</v>
      </c>
      <c r="R59" s="7" t="str">
        <f aca="false">IF(IF(numY_&lt;nY,QUOTIENT(n,nX),MOD(n,nX)+nY)=numY_,INDEX(Y_data,ROW(Y_нач)+QUOTIENT(n,nX),COLUMN(Y_нач)+MOD(n,nX)),"-")</f>
        <v>-</v>
      </c>
      <c r="S59" s="7" t="str">
        <f aca="false">IF(IF(numY_&lt;nY,QUOTIENT(n,nX),MOD(n,nX)+nY)=numY_,INDEX(Y_data,ROW(Y_нач)+QUOTIENT(n,nX),COLUMN(Y_нач)+MOD(n,nX)),"-")</f>
        <v>-</v>
      </c>
      <c r="T59" s="7" t="str">
        <f aca="false">IF(IF(numY_&lt;nY,QUOTIENT(n,nX),MOD(n,nX)+nY)=numY_,INDEX(Y_data,ROW(Y_нач)+QUOTIENT(n,nX),COLUMN(Y_нач)+MOD(n,nX)),"-")</f>
        <v>-</v>
      </c>
      <c r="U59" s="7" t="str">
        <f aca="false">IF(IF(numY_&lt;nY,QUOTIENT(n,nX),MOD(n,nX)+nY)=numY_,INDEX(Y_data,ROW(Y_нач)+QUOTIENT(n,nX),COLUMN(Y_нач)+MOD(n,nX)),"-")</f>
        <v>-</v>
      </c>
      <c r="V59" s="7" t="str">
        <f aca="false">IF(IF(numY_&lt;nY,QUOTIENT(n,nX),MOD(n,nX)+nY)=numY_,INDEX(Y_data,ROW(Y_нач)+QUOTIENT(n,nX),COLUMN(Y_нач)+MOD(n,nX)),"-")</f>
        <v>-</v>
      </c>
      <c r="W59" s="7" t="str">
        <f aca="false">IF(IF(numY_&lt;nY,QUOTIENT(n,nX),MOD(n,nX)+nY)=numY_,INDEX(Y_data,ROW(Y_нач)+QUOTIENT(n,nX),COLUMN(Y_нач)+MOD(n,nX)),"-")</f>
        <v>-</v>
      </c>
      <c r="X59" s="7" t="str">
        <f aca="false">IF(IF(numY_&lt;nY,QUOTIENT(n,nX),MOD(n,nX)+nY)=numY_,INDEX(Y_data,ROW(Y_нач)+QUOTIENT(n,nX),COLUMN(Y_нач)+MOD(n,nX)),"-")</f>
        <v>-</v>
      </c>
      <c r="Y59" s="7" t="str">
        <f aca="false">IF(IF(numY_&lt;nY,QUOTIENT(n,nX),MOD(n,nX)+nY)=numY_,INDEX(Y_data,ROW(Y_нач)+QUOTIENT(n,nX),COLUMN(Y_нач)+MOD(n,nX)),"-")</f>
        <v>-</v>
      </c>
    </row>
    <row r="60" customFormat="false" ht="12.8" hidden="false" customHeight="false" outlineLevel="0" collapsed="false">
      <c r="B60" s="7" t="n">
        <f aca="false">MIN(nXY-1,ROW()-ROW(X_Y_нач))</f>
        <v>57</v>
      </c>
      <c r="C60" s="7" t="n">
        <f aca="false">INDEX(X_data,ROW(X_нач)+QUOTIENT(n,nX),COLUMN(X_нач)+MOD(n,nX))</f>
        <v>-3</v>
      </c>
      <c r="D60" s="7" t="str">
        <f aca="false">IF(IF(numY_&lt;nY,QUOTIENT(n,nX),MOD(n,nX)+nY)=numY_,INDEX(Y_data,ROW(Y_нач)+QUOTIENT(n,nX),COLUMN(Y_нач)+MOD(n,nX)),"-")</f>
        <v>-</v>
      </c>
      <c r="E60" s="7" t="str">
        <f aca="false">IF(IF(numY_&lt;nY,QUOTIENT(n,nX),MOD(n,nX)+nY)=numY_,INDEX(Y_data,ROW(Y_нач)+QUOTIENT(n,nX),COLUMN(Y_нач)+MOD(n,nX)),"-")</f>
        <v>-</v>
      </c>
      <c r="F60" s="7" t="str">
        <f aca="false">IF(IF(numY_&lt;nY,QUOTIENT(n,nX),MOD(n,nX)+nY)=numY_,INDEX(Y_data,ROW(Y_нач)+QUOTIENT(n,nX),COLUMN(Y_нач)+MOD(n,nX)),"-")</f>
        <v>-</v>
      </c>
      <c r="G60" s="7" t="str">
        <f aca="false">IF(IF(numY_&lt;nY,QUOTIENT(n,nX),MOD(n,nX)+nY)=numY_,INDEX(Y_data,ROW(Y_нач)+QUOTIENT(n,nX),COLUMN(Y_нач)+MOD(n,nX)),"-")</f>
        <v>-</v>
      </c>
      <c r="H60" s="7" t="str">
        <f aca="false">IF(IF(numY_&lt;nY,QUOTIENT(n,nX),MOD(n,nX)+nY)=numY_,INDEX(Y_data,ROW(Y_нач)+QUOTIENT(n,nX),COLUMN(Y_нач)+MOD(n,nX)),"-")</f>
        <v>-</v>
      </c>
      <c r="I60" s="7" t="n">
        <f aca="false">IF(IF(numY_&lt;nY,QUOTIENT(n,nX),MOD(n,nX)+nY)=numY_,INDEX(Y_data,ROW(Y_нач)+QUOTIENT(n,nX),COLUMN(Y_нач)+MOD(n,nX)),"-")</f>
        <v>-0.989992496600445</v>
      </c>
      <c r="J60" s="7" t="str">
        <f aca="false">IF(IF(numY_&lt;nY,QUOTIENT(n,nX),MOD(n,nX)+nY)=numY_,INDEX(Y_data,ROW(Y_нач)+QUOTIENT(n,nX),COLUMN(Y_нач)+MOD(n,nX)),"-")</f>
        <v>-</v>
      </c>
      <c r="K60" s="7" t="str">
        <f aca="false">IF(IF(numY_&lt;nY,QUOTIENT(n,nX),MOD(n,nX)+nY)=numY_,INDEX(Y_data,ROW(Y_нач)+QUOTIENT(n,nX),COLUMN(Y_нач)+MOD(n,nX)),"-")</f>
        <v>-</v>
      </c>
      <c r="L60" s="7" t="str">
        <f aca="false">IF(IF(numY_&lt;nY,QUOTIENT(n,nX),MOD(n,nX)+nY)=numY_,INDEX(Y_data,ROW(Y_нач)+QUOTIENT(n,nX),COLUMN(Y_нач)+MOD(n,nX)),"-")</f>
        <v>-</v>
      </c>
      <c r="M60" s="7" t="str">
        <f aca="false">IF(IF(numY_&lt;nY,QUOTIENT(n,nX),MOD(n,nX)+nY)=numY_,INDEX(Y_data,ROW(Y_нач)+QUOTIENT(n,nX),COLUMN(Y_нач)+MOD(n,nX)),"-")</f>
        <v>-</v>
      </c>
      <c r="N60" s="7" t="str">
        <f aca="false">IF(IF(numY_&lt;nY,QUOTIENT(n,nX),MOD(n,nX)+nY)=numY_,INDEX(Y_data,ROW(Y_нач)+QUOTIENT(n,nX),COLUMN(Y_нач)+MOD(n,nX)),"-")</f>
        <v>-</v>
      </c>
      <c r="O60" s="7" t="str">
        <f aca="false">IF(IF(numY_&lt;nY,QUOTIENT(n,nX),MOD(n,nX)+nY)=numY_,INDEX(Y_data,ROW(Y_нач)+QUOTIENT(n,nX),COLUMN(Y_нач)+MOD(n,nX)),"-")</f>
        <v>-</v>
      </c>
      <c r="P60" s="7" t="str">
        <f aca="false">IF(IF(numY_&lt;nY,QUOTIENT(n,nX),MOD(n,nX)+nY)=numY_,INDEX(Y_data,ROW(Y_нач)+QUOTIENT(n,nX),COLUMN(Y_нач)+MOD(n,nX)),"-")</f>
        <v>-</v>
      </c>
      <c r="Q60" s="7" t="n">
        <f aca="false">IF(IF(numY_&lt;nY,QUOTIENT(n,nX),MOD(n,nX)+nY)=numY_,INDEX(Y_data,ROW(Y_нач)+QUOTIENT(n,nX),COLUMN(Y_нач)+MOD(n,nX)),"-")</f>
        <v>-0.989992496600445</v>
      </c>
      <c r="R60" s="7" t="str">
        <f aca="false">IF(IF(numY_&lt;nY,QUOTIENT(n,nX),MOD(n,nX)+nY)=numY_,INDEX(Y_data,ROW(Y_нач)+QUOTIENT(n,nX),COLUMN(Y_нач)+MOD(n,nX)),"-")</f>
        <v>-</v>
      </c>
      <c r="S60" s="7" t="str">
        <f aca="false">IF(IF(numY_&lt;nY,QUOTIENT(n,nX),MOD(n,nX)+nY)=numY_,INDEX(Y_data,ROW(Y_нач)+QUOTIENT(n,nX),COLUMN(Y_нач)+MOD(n,nX)),"-")</f>
        <v>-</v>
      </c>
      <c r="T60" s="7" t="str">
        <f aca="false">IF(IF(numY_&lt;nY,QUOTIENT(n,nX),MOD(n,nX)+nY)=numY_,INDEX(Y_data,ROW(Y_нач)+QUOTIENT(n,nX),COLUMN(Y_нач)+MOD(n,nX)),"-")</f>
        <v>-</v>
      </c>
      <c r="U60" s="7" t="str">
        <f aca="false">IF(IF(numY_&lt;nY,QUOTIENT(n,nX),MOD(n,nX)+nY)=numY_,INDEX(Y_data,ROW(Y_нач)+QUOTIENT(n,nX),COLUMN(Y_нач)+MOD(n,nX)),"-")</f>
        <v>-</v>
      </c>
      <c r="V60" s="7" t="str">
        <f aca="false">IF(IF(numY_&lt;nY,QUOTIENT(n,nX),MOD(n,nX)+nY)=numY_,INDEX(Y_data,ROW(Y_нач)+QUOTIENT(n,nX),COLUMN(Y_нач)+MOD(n,nX)),"-")</f>
        <v>-</v>
      </c>
      <c r="W60" s="7" t="str">
        <f aca="false">IF(IF(numY_&lt;nY,QUOTIENT(n,nX),MOD(n,nX)+nY)=numY_,INDEX(Y_data,ROW(Y_нач)+QUOTIENT(n,nX),COLUMN(Y_нач)+MOD(n,nX)),"-")</f>
        <v>-</v>
      </c>
      <c r="X60" s="7" t="str">
        <f aca="false">IF(IF(numY_&lt;nY,QUOTIENT(n,nX),MOD(n,nX)+nY)=numY_,INDEX(Y_data,ROW(Y_нач)+QUOTIENT(n,nX),COLUMN(Y_нач)+MOD(n,nX)),"-")</f>
        <v>-</v>
      </c>
      <c r="Y60" s="7" t="str">
        <f aca="false">IF(IF(numY_&lt;nY,QUOTIENT(n,nX),MOD(n,nX)+nY)=numY_,INDEX(Y_data,ROW(Y_нач)+QUOTIENT(n,nX),COLUMN(Y_нач)+MOD(n,nX)),"-")</f>
        <v>-</v>
      </c>
    </row>
    <row r="61" customFormat="false" ht="12.8" hidden="false" customHeight="false" outlineLevel="0" collapsed="false">
      <c r="B61" s="7" t="n">
        <f aca="false">MIN(nXY-1,ROW()-ROW(X_Y_нач))</f>
        <v>58</v>
      </c>
      <c r="C61" s="7" t="n">
        <f aca="false">INDEX(X_data,ROW(X_нач)+QUOTIENT(n,nX),COLUMN(X_нач)+MOD(n,nX))</f>
        <v>-2</v>
      </c>
      <c r="D61" s="7" t="str">
        <f aca="false">IF(IF(numY_&lt;nY,QUOTIENT(n,nX),MOD(n,nX)+nY)=numY_,INDEX(Y_data,ROW(Y_нач)+QUOTIENT(n,nX),COLUMN(Y_нач)+MOD(n,nX)),"-")</f>
        <v>-</v>
      </c>
      <c r="E61" s="7" t="str">
        <f aca="false">IF(IF(numY_&lt;nY,QUOTIENT(n,nX),MOD(n,nX)+nY)=numY_,INDEX(Y_data,ROW(Y_нач)+QUOTIENT(n,nX),COLUMN(Y_нач)+MOD(n,nX)),"-")</f>
        <v>-</v>
      </c>
      <c r="F61" s="7" t="str">
        <f aca="false">IF(IF(numY_&lt;nY,QUOTIENT(n,nX),MOD(n,nX)+nY)=numY_,INDEX(Y_data,ROW(Y_нач)+QUOTIENT(n,nX),COLUMN(Y_нач)+MOD(n,nX)),"-")</f>
        <v>-</v>
      </c>
      <c r="G61" s="7" t="str">
        <f aca="false">IF(IF(numY_&lt;nY,QUOTIENT(n,nX),MOD(n,nX)+nY)=numY_,INDEX(Y_data,ROW(Y_нач)+QUOTIENT(n,nX),COLUMN(Y_нач)+MOD(n,nX)),"-")</f>
        <v>-</v>
      </c>
      <c r="H61" s="7" t="str">
        <f aca="false">IF(IF(numY_&lt;nY,QUOTIENT(n,nX),MOD(n,nX)+nY)=numY_,INDEX(Y_data,ROW(Y_нач)+QUOTIENT(n,nX),COLUMN(Y_нач)+MOD(n,nX)),"-")</f>
        <v>-</v>
      </c>
      <c r="I61" s="7" t="n">
        <f aca="false">IF(IF(numY_&lt;nY,QUOTIENT(n,nX),MOD(n,nX)+nY)=numY_,INDEX(Y_data,ROW(Y_нач)+QUOTIENT(n,nX),COLUMN(Y_нач)+MOD(n,nX)),"-")</f>
        <v>-0.416146836547142</v>
      </c>
      <c r="J61" s="7" t="str">
        <f aca="false">IF(IF(numY_&lt;nY,QUOTIENT(n,nX),MOD(n,nX)+nY)=numY_,INDEX(Y_data,ROW(Y_нач)+QUOTIENT(n,nX),COLUMN(Y_нач)+MOD(n,nX)),"-")</f>
        <v>-</v>
      </c>
      <c r="K61" s="7" t="str">
        <f aca="false">IF(IF(numY_&lt;nY,QUOTIENT(n,nX),MOD(n,nX)+nY)=numY_,INDEX(Y_data,ROW(Y_нач)+QUOTIENT(n,nX),COLUMN(Y_нач)+MOD(n,nX)),"-")</f>
        <v>-</v>
      </c>
      <c r="L61" s="7" t="str">
        <f aca="false">IF(IF(numY_&lt;nY,QUOTIENT(n,nX),MOD(n,nX)+nY)=numY_,INDEX(Y_data,ROW(Y_нач)+QUOTIENT(n,nX),COLUMN(Y_нач)+MOD(n,nX)),"-")</f>
        <v>-</v>
      </c>
      <c r="M61" s="7" t="str">
        <f aca="false">IF(IF(numY_&lt;nY,QUOTIENT(n,nX),MOD(n,nX)+nY)=numY_,INDEX(Y_data,ROW(Y_нач)+QUOTIENT(n,nX),COLUMN(Y_нач)+MOD(n,nX)),"-")</f>
        <v>-</v>
      </c>
      <c r="N61" s="7" t="str">
        <f aca="false">IF(IF(numY_&lt;nY,QUOTIENT(n,nX),MOD(n,nX)+nY)=numY_,INDEX(Y_data,ROW(Y_нач)+QUOTIENT(n,nX),COLUMN(Y_нач)+MOD(n,nX)),"-")</f>
        <v>-</v>
      </c>
      <c r="O61" s="7" t="str">
        <f aca="false">IF(IF(numY_&lt;nY,QUOTIENT(n,nX),MOD(n,nX)+nY)=numY_,INDEX(Y_data,ROW(Y_нач)+QUOTIENT(n,nX),COLUMN(Y_нач)+MOD(n,nX)),"-")</f>
        <v>-</v>
      </c>
      <c r="P61" s="7" t="str">
        <f aca="false">IF(IF(numY_&lt;nY,QUOTIENT(n,nX),MOD(n,nX)+nY)=numY_,INDEX(Y_data,ROW(Y_нач)+QUOTIENT(n,nX),COLUMN(Y_нач)+MOD(n,nX)),"-")</f>
        <v>-</v>
      </c>
      <c r="Q61" s="7" t="str">
        <f aca="false">IF(IF(numY_&lt;nY,QUOTIENT(n,nX),MOD(n,nX)+nY)=numY_,INDEX(Y_data,ROW(Y_нач)+QUOTIENT(n,nX),COLUMN(Y_нач)+MOD(n,nX)),"-")</f>
        <v>-</v>
      </c>
      <c r="R61" s="7" t="n">
        <f aca="false">IF(IF(numY_&lt;nY,QUOTIENT(n,nX),MOD(n,nX)+nY)=numY_,INDEX(Y_data,ROW(Y_нач)+QUOTIENT(n,nX),COLUMN(Y_нач)+MOD(n,nX)),"-")</f>
        <v>-0.416146836547142</v>
      </c>
      <c r="S61" s="7" t="str">
        <f aca="false">IF(IF(numY_&lt;nY,QUOTIENT(n,nX),MOD(n,nX)+nY)=numY_,INDEX(Y_data,ROW(Y_нач)+QUOTIENT(n,nX),COLUMN(Y_нач)+MOD(n,nX)),"-")</f>
        <v>-</v>
      </c>
      <c r="T61" s="7" t="str">
        <f aca="false">IF(IF(numY_&lt;nY,QUOTIENT(n,nX),MOD(n,nX)+nY)=numY_,INDEX(Y_data,ROW(Y_нач)+QUOTIENT(n,nX),COLUMN(Y_нач)+MOD(n,nX)),"-")</f>
        <v>-</v>
      </c>
      <c r="U61" s="7" t="str">
        <f aca="false">IF(IF(numY_&lt;nY,QUOTIENT(n,nX),MOD(n,nX)+nY)=numY_,INDEX(Y_data,ROW(Y_нач)+QUOTIENT(n,nX),COLUMN(Y_нач)+MOD(n,nX)),"-")</f>
        <v>-</v>
      </c>
      <c r="V61" s="7" t="str">
        <f aca="false">IF(IF(numY_&lt;nY,QUOTIENT(n,nX),MOD(n,nX)+nY)=numY_,INDEX(Y_data,ROW(Y_нач)+QUOTIENT(n,nX),COLUMN(Y_нач)+MOD(n,nX)),"-")</f>
        <v>-</v>
      </c>
      <c r="W61" s="7" t="str">
        <f aca="false">IF(IF(numY_&lt;nY,QUOTIENT(n,nX),MOD(n,nX)+nY)=numY_,INDEX(Y_data,ROW(Y_нач)+QUOTIENT(n,nX),COLUMN(Y_нач)+MOD(n,nX)),"-")</f>
        <v>-</v>
      </c>
      <c r="X61" s="7" t="str">
        <f aca="false">IF(IF(numY_&lt;nY,QUOTIENT(n,nX),MOD(n,nX)+nY)=numY_,INDEX(Y_data,ROW(Y_нач)+QUOTIENT(n,nX),COLUMN(Y_нач)+MOD(n,nX)),"-")</f>
        <v>-</v>
      </c>
      <c r="Y61" s="7" t="str">
        <f aca="false">IF(IF(numY_&lt;nY,QUOTIENT(n,nX),MOD(n,nX)+nY)=numY_,INDEX(Y_data,ROW(Y_нач)+QUOTIENT(n,nX),COLUMN(Y_нач)+MOD(n,nX)),"-")</f>
        <v>-</v>
      </c>
    </row>
    <row r="62" customFormat="false" ht="12.8" hidden="false" customHeight="false" outlineLevel="0" collapsed="false">
      <c r="B62" s="7" t="n">
        <f aca="false">MIN(nXY-1,ROW()-ROW(X_Y_нач))</f>
        <v>59</v>
      </c>
      <c r="C62" s="7" t="n">
        <f aca="false">INDEX(X_data,ROW(X_нач)+QUOTIENT(n,nX),COLUMN(X_нач)+MOD(n,nX))</f>
        <v>-1</v>
      </c>
      <c r="D62" s="7" t="str">
        <f aca="false">IF(IF(numY_&lt;nY,QUOTIENT(n,nX),MOD(n,nX)+nY)=numY_,INDEX(Y_data,ROW(Y_нач)+QUOTIENT(n,nX),COLUMN(Y_нач)+MOD(n,nX)),"-")</f>
        <v>-</v>
      </c>
      <c r="E62" s="7" t="str">
        <f aca="false">IF(IF(numY_&lt;nY,QUOTIENT(n,nX),MOD(n,nX)+nY)=numY_,INDEX(Y_data,ROW(Y_нач)+QUOTIENT(n,nX),COLUMN(Y_нач)+MOD(n,nX)),"-")</f>
        <v>-</v>
      </c>
      <c r="F62" s="7" t="str">
        <f aca="false">IF(IF(numY_&lt;nY,QUOTIENT(n,nX),MOD(n,nX)+nY)=numY_,INDEX(Y_data,ROW(Y_нач)+QUOTIENT(n,nX),COLUMN(Y_нач)+MOD(n,nX)),"-")</f>
        <v>-</v>
      </c>
      <c r="G62" s="7" t="str">
        <f aca="false">IF(IF(numY_&lt;nY,QUOTIENT(n,nX),MOD(n,nX)+nY)=numY_,INDEX(Y_data,ROW(Y_нач)+QUOTIENT(n,nX),COLUMN(Y_нач)+MOD(n,nX)),"-")</f>
        <v>-</v>
      </c>
      <c r="H62" s="7" t="str">
        <f aca="false">IF(IF(numY_&lt;nY,QUOTIENT(n,nX),MOD(n,nX)+nY)=numY_,INDEX(Y_data,ROW(Y_нач)+QUOTIENT(n,nX),COLUMN(Y_нач)+MOD(n,nX)),"-")</f>
        <v>-</v>
      </c>
      <c r="I62" s="7" t="n">
        <f aca="false">IF(IF(numY_&lt;nY,QUOTIENT(n,nX),MOD(n,nX)+nY)=numY_,INDEX(Y_data,ROW(Y_нач)+QUOTIENT(n,nX),COLUMN(Y_нач)+MOD(n,nX)),"-")</f>
        <v>0.54030230586814</v>
      </c>
      <c r="J62" s="7" t="str">
        <f aca="false">IF(IF(numY_&lt;nY,QUOTIENT(n,nX),MOD(n,nX)+nY)=numY_,INDEX(Y_data,ROW(Y_нач)+QUOTIENT(n,nX),COLUMN(Y_нач)+MOD(n,nX)),"-")</f>
        <v>-</v>
      </c>
      <c r="K62" s="7" t="str">
        <f aca="false">IF(IF(numY_&lt;nY,QUOTIENT(n,nX),MOD(n,nX)+nY)=numY_,INDEX(Y_data,ROW(Y_нач)+QUOTIENT(n,nX),COLUMN(Y_нач)+MOD(n,nX)),"-")</f>
        <v>-</v>
      </c>
      <c r="L62" s="7" t="str">
        <f aca="false">IF(IF(numY_&lt;nY,QUOTIENT(n,nX),MOD(n,nX)+nY)=numY_,INDEX(Y_data,ROW(Y_нач)+QUOTIENT(n,nX),COLUMN(Y_нач)+MOD(n,nX)),"-")</f>
        <v>-</v>
      </c>
      <c r="M62" s="7" t="str">
        <f aca="false">IF(IF(numY_&lt;nY,QUOTIENT(n,nX),MOD(n,nX)+nY)=numY_,INDEX(Y_data,ROW(Y_нач)+QUOTIENT(n,nX),COLUMN(Y_нач)+MOD(n,nX)),"-")</f>
        <v>-</v>
      </c>
      <c r="N62" s="7" t="str">
        <f aca="false">IF(IF(numY_&lt;nY,QUOTIENT(n,nX),MOD(n,nX)+nY)=numY_,INDEX(Y_data,ROW(Y_нач)+QUOTIENT(n,nX),COLUMN(Y_нач)+MOD(n,nX)),"-")</f>
        <v>-</v>
      </c>
      <c r="O62" s="7" t="str">
        <f aca="false">IF(IF(numY_&lt;nY,QUOTIENT(n,nX),MOD(n,nX)+nY)=numY_,INDEX(Y_data,ROW(Y_нач)+QUOTIENT(n,nX),COLUMN(Y_нач)+MOD(n,nX)),"-")</f>
        <v>-</v>
      </c>
      <c r="P62" s="7" t="str">
        <f aca="false">IF(IF(numY_&lt;nY,QUOTIENT(n,nX),MOD(n,nX)+nY)=numY_,INDEX(Y_data,ROW(Y_нач)+QUOTIENT(n,nX),COLUMN(Y_нач)+MOD(n,nX)),"-")</f>
        <v>-</v>
      </c>
      <c r="Q62" s="7" t="str">
        <f aca="false">IF(IF(numY_&lt;nY,QUOTIENT(n,nX),MOD(n,nX)+nY)=numY_,INDEX(Y_data,ROW(Y_нач)+QUOTIENT(n,nX),COLUMN(Y_нач)+MOD(n,nX)),"-")</f>
        <v>-</v>
      </c>
      <c r="R62" s="7" t="str">
        <f aca="false">IF(IF(numY_&lt;nY,QUOTIENT(n,nX),MOD(n,nX)+nY)=numY_,INDEX(Y_data,ROW(Y_нач)+QUOTIENT(n,nX),COLUMN(Y_нач)+MOD(n,nX)),"-")</f>
        <v>-</v>
      </c>
      <c r="S62" s="7" t="n">
        <f aca="false">IF(IF(numY_&lt;nY,QUOTIENT(n,nX),MOD(n,nX)+nY)=numY_,INDEX(Y_data,ROW(Y_нач)+QUOTIENT(n,nX),COLUMN(Y_нач)+MOD(n,nX)),"-")</f>
        <v>0.54030230586814</v>
      </c>
      <c r="T62" s="7" t="str">
        <f aca="false">IF(IF(numY_&lt;nY,QUOTIENT(n,nX),MOD(n,nX)+nY)=numY_,INDEX(Y_data,ROW(Y_нач)+QUOTIENT(n,nX),COLUMN(Y_нач)+MOD(n,nX)),"-")</f>
        <v>-</v>
      </c>
      <c r="U62" s="7" t="str">
        <f aca="false">IF(IF(numY_&lt;nY,QUOTIENT(n,nX),MOD(n,nX)+nY)=numY_,INDEX(Y_data,ROW(Y_нач)+QUOTIENT(n,nX),COLUMN(Y_нач)+MOD(n,nX)),"-")</f>
        <v>-</v>
      </c>
      <c r="V62" s="7" t="str">
        <f aca="false">IF(IF(numY_&lt;nY,QUOTIENT(n,nX),MOD(n,nX)+nY)=numY_,INDEX(Y_data,ROW(Y_нач)+QUOTIENT(n,nX),COLUMN(Y_нач)+MOD(n,nX)),"-")</f>
        <v>-</v>
      </c>
      <c r="W62" s="7" t="str">
        <f aca="false">IF(IF(numY_&lt;nY,QUOTIENT(n,nX),MOD(n,nX)+nY)=numY_,INDEX(Y_data,ROW(Y_нач)+QUOTIENT(n,nX),COLUMN(Y_нач)+MOD(n,nX)),"-")</f>
        <v>-</v>
      </c>
      <c r="X62" s="7" t="str">
        <f aca="false">IF(IF(numY_&lt;nY,QUOTIENT(n,nX),MOD(n,nX)+nY)=numY_,INDEX(Y_data,ROW(Y_нач)+QUOTIENT(n,nX),COLUMN(Y_нач)+MOD(n,nX)),"-")</f>
        <v>-</v>
      </c>
      <c r="Y62" s="7" t="str">
        <f aca="false">IF(IF(numY_&lt;nY,QUOTIENT(n,nX),MOD(n,nX)+nY)=numY_,INDEX(Y_data,ROW(Y_нач)+QUOTIENT(n,nX),COLUMN(Y_нач)+MOD(n,nX)),"-")</f>
        <v>-</v>
      </c>
    </row>
    <row r="63" customFormat="false" ht="12.8" hidden="false" customHeight="false" outlineLevel="0" collapsed="false">
      <c r="B63" s="7" t="n">
        <f aca="false">MIN(nXY-1,ROW()-ROW(X_Y_нач))</f>
        <v>60</v>
      </c>
      <c r="C63" s="7" t="n">
        <f aca="false">INDEX(X_data,ROW(X_нач)+QUOTIENT(n,nX),COLUMN(X_нач)+MOD(n,nX))</f>
        <v>0</v>
      </c>
      <c r="D63" s="7" t="str">
        <f aca="false">IF(IF(numY_&lt;nY,QUOTIENT(n,nX),MOD(n,nX)+nY)=numY_,INDEX(Y_data,ROW(Y_нач)+QUOTIENT(n,nX),COLUMN(Y_нач)+MOD(n,nX)),"-")</f>
        <v>-</v>
      </c>
      <c r="E63" s="7" t="str">
        <f aca="false">IF(IF(numY_&lt;nY,QUOTIENT(n,nX),MOD(n,nX)+nY)=numY_,INDEX(Y_data,ROW(Y_нач)+QUOTIENT(n,nX),COLUMN(Y_нач)+MOD(n,nX)),"-")</f>
        <v>-</v>
      </c>
      <c r="F63" s="7" t="str">
        <f aca="false">IF(IF(numY_&lt;nY,QUOTIENT(n,nX),MOD(n,nX)+nY)=numY_,INDEX(Y_data,ROW(Y_нач)+QUOTIENT(n,nX),COLUMN(Y_нач)+MOD(n,nX)),"-")</f>
        <v>-</v>
      </c>
      <c r="G63" s="7" t="str">
        <f aca="false">IF(IF(numY_&lt;nY,QUOTIENT(n,nX),MOD(n,nX)+nY)=numY_,INDEX(Y_data,ROW(Y_нач)+QUOTIENT(n,nX),COLUMN(Y_нач)+MOD(n,nX)),"-")</f>
        <v>-</v>
      </c>
      <c r="H63" s="7" t="str">
        <f aca="false">IF(IF(numY_&lt;nY,QUOTIENT(n,nX),MOD(n,nX)+nY)=numY_,INDEX(Y_data,ROW(Y_нач)+QUOTIENT(n,nX),COLUMN(Y_нач)+MOD(n,nX)),"-")</f>
        <v>-</v>
      </c>
      <c r="I63" s="7" t="n">
        <f aca="false">IF(IF(numY_&lt;nY,QUOTIENT(n,nX),MOD(n,nX)+nY)=numY_,INDEX(Y_data,ROW(Y_нач)+QUOTIENT(n,nX),COLUMN(Y_нач)+MOD(n,nX)),"-")</f>
        <v>1</v>
      </c>
      <c r="J63" s="7" t="str">
        <f aca="false">IF(IF(numY_&lt;nY,QUOTIENT(n,nX),MOD(n,nX)+nY)=numY_,INDEX(Y_data,ROW(Y_нач)+QUOTIENT(n,nX),COLUMN(Y_нач)+MOD(n,nX)),"-")</f>
        <v>-</v>
      </c>
      <c r="K63" s="7" t="str">
        <f aca="false">IF(IF(numY_&lt;nY,QUOTIENT(n,nX),MOD(n,nX)+nY)=numY_,INDEX(Y_data,ROW(Y_нач)+QUOTIENT(n,nX),COLUMN(Y_нач)+MOD(n,nX)),"-")</f>
        <v>-</v>
      </c>
      <c r="L63" s="7" t="str">
        <f aca="false">IF(IF(numY_&lt;nY,QUOTIENT(n,nX),MOD(n,nX)+nY)=numY_,INDEX(Y_data,ROW(Y_нач)+QUOTIENT(n,nX),COLUMN(Y_нач)+MOD(n,nX)),"-")</f>
        <v>-</v>
      </c>
      <c r="M63" s="7" t="str">
        <f aca="false">IF(IF(numY_&lt;nY,QUOTIENT(n,nX),MOD(n,nX)+nY)=numY_,INDEX(Y_data,ROW(Y_нач)+QUOTIENT(n,nX),COLUMN(Y_нач)+MOD(n,nX)),"-")</f>
        <v>-</v>
      </c>
      <c r="N63" s="7" t="str">
        <f aca="false">IF(IF(numY_&lt;nY,QUOTIENT(n,nX),MOD(n,nX)+nY)=numY_,INDEX(Y_data,ROW(Y_нач)+QUOTIENT(n,nX),COLUMN(Y_нач)+MOD(n,nX)),"-")</f>
        <v>-</v>
      </c>
      <c r="O63" s="7" t="str">
        <f aca="false">IF(IF(numY_&lt;nY,QUOTIENT(n,nX),MOD(n,nX)+nY)=numY_,INDEX(Y_data,ROW(Y_нач)+QUOTIENT(n,nX),COLUMN(Y_нач)+MOD(n,nX)),"-")</f>
        <v>-</v>
      </c>
      <c r="P63" s="7" t="str">
        <f aca="false">IF(IF(numY_&lt;nY,QUOTIENT(n,nX),MOD(n,nX)+nY)=numY_,INDEX(Y_data,ROW(Y_нач)+QUOTIENT(n,nX),COLUMN(Y_нач)+MOD(n,nX)),"-")</f>
        <v>-</v>
      </c>
      <c r="Q63" s="7" t="str">
        <f aca="false">IF(IF(numY_&lt;nY,QUOTIENT(n,nX),MOD(n,nX)+nY)=numY_,INDEX(Y_data,ROW(Y_нач)+QUOTIENT(n,nX),COLUMN(Y_нач)+MOD(n,nX)),"-")</f>
        <v>-</v>
      </c>
      <c r="R63" s="7" t="str">
        <f aca="false">IF(IF(numY_&lt;nY,QUOTIENT(n,nX),MOD(n,nX)+nY)=numY_,INDEX(Y_data,ROW(Y_нач)+QUOTIENT(n,nX),COLUMN(Y_нач)+MOD(n,nX)),"-")</f>
        <v>-</v>
      </c>
      <c r="S63" s="7" t="str">
        <f aca="false">IF(IF(numY_&lt;nY,QUOTIENT(n,nX),MOD(n,nX)+nY)=numY_,INDEX(Y_data,ROW(Y_нач)+QUOTIENT(n,nX),COLUMN(Y_нач)+MOD(n,nX)),"-")</f>
        <v>-</v>
      </c>
      <c r="T63" s="7" t="n">
        <f aca="false">IF(IF(numY_&lt;nY,QUOTIENT(n,nX),MOD(n,nX)+nY)=numY_,INDEX(Y_data,ROW(Y_нач)+QUOTIENT(n,nX),COLUMN(Y_нач)+MOD(n,nX)),"-")</f>
        <v>1</v>
      </c>
      <c r="U63" s="7" t="str">
        <f aca="false">IF(IF(numY_&lt;nY,QUOTIENT(n,nX),MOD(n,nX)+nY)=numY_,INDEX(Y_data,ROW(Y_нач)+QUOTIENT(n,nX),COLUMN(Y_нач)+MOD(n,nX)),"-")</f>
        <v>-</v>
      </c>
      <c r="V63" s="7" t="str">
        <f aca="false">IF(IF(numY_&lt;nY,QUOTIENT(n,nX),MOD(n,nX)+nY)=numY_,INDEX(Y_data,ROW(Y_нач)+QUOTIENT(n,nX),COLUMN(Y_нач)+MOD(n,nX)),"-")</f>
        <v>-</v>
      </c>
      <c r="W63" s="7" t="str">
        <f aca="false">IF(IF(numY_&lt;nY,QUOTIENT(n,nX),MOD(n,nX)+nY)=numY_,INDEX(Y_data,ROW(Y_нач)+QUOTIENT(n,nX),COLUMN(Y_нач)+MOD(n,nX)),"-")</f>
        <v>-</v>
      </c>
      <c r="X63" s="7" t="str">
        <f aca="false">IF(IF(numY_&lt;nY,QUOTIENT(n,nX),MOD(n,nX)+nY)=numY_,INDEX(Y_data,ROW(Y_нач)+QUOTIENT(n,nX),COLUMN(Y_нач)+MOD(n,nX)),"-")</f>
        <v>-</v>
      </c>
      <c r="Y63" s="7" t="str">
        <f aca="false">IF(IF(numY_&lt;nY,QUOTIENT(n,nX),MOD(n,nX)+nY)=numY_,INDEX(Y_data,ROW(Y_нач)+QUOTIENT(n,nX),COLUMN(Y_нач)+MOD(n,nX)),"-")</f>
        <v>-</v>
      </c>
    </row>
    <row r="64" customFormat="false" ht="12.8" hidden="false" customHeight="false" outlineLevel="0" collapsed="false">
      <c r="B64" s="7" t="n">
        <f aca="false">MIN(nXY-1,ROW()-ROW(X_Y_нач))</f>
        <v>61</v>
      </c>
      <c r="C64" s="7" t="n">
        <f aca="false">INDEX(X_data,ROW(X_нач)+QUOTIENT(n,nX),COLUMN(X_нач)+MOD(n,nX))</f>
        <v>1</v>
      </c>
      <c r="D64" s="7" t="str">
        <f aca="false">IF(IF(numY_&lt;nY,QUOTIENT(n,nX),MOD(n,nX)+nY)=numY_,INDEX(Y_data,ROW(Y_нач)+QUOTIENT(n,nX),COLUMN(Y_нач)+MOD(n,nX)),"-")</f>
        <v>-</v>
      </c>
      <c r="E64" s="7" t="str">
        <f aca="false">IF(IF(numY_&lt;nY,QUOTIENT(n,nX),MOD(n,nX)+nY)=numY_,INDEX(Y_data,ROW(Y_нач)+QUOTIENT(n,nX),COLUMN(Y_нач)+MOD(n,nX)),"-")</f>
        <v>-</v>
      </c>
      <c r="F64" s="7" t="str">
        <f aca="false">IF(IF(numY_&lt;nY,QUOTIENT(n,nX),MOD(n,nX)+nY)=numY_,INDEX(Y_data,ROW(Y_нач)+QUOTIENT(n,nX),COLUMN(Y_нач)+MOD(n,nX)),"-")</f>
        <v>-</v>
      </c>
      <c r="G64" s="7" t="str">
        <f aca="false">IF(IF(numY_&lt;nY,QUOTIENT(n,nX),MOD(n,nX)+nY)=numY_,INDEX(Y_data,ROW(Y_нач)+QUOTIENT(n,nX),COLUMN(Y_нач)+MOD(n,nX)),"-")</f>
        <v>-</v>
      </c>
      <c r="H64" s="7" t="str">
        <f aca="false">IF(IF(numY_&lt;nY,QUOTIENT(n,nX),MOD(n,nX)+nY)=numY_,INDEX(Y_data,ROW(Y_нач)+QUOTIENT(n,nX),COLUMN(Y_нач)+MOD(n,nX)),"-")</f>
        <v>-</v>
      </c>
      <c r="I64" s="7" t="n">
        <f aca="false">IF(IF(numY_&lt;nY,QUOTIENT(n,nX),MOD(n,nX)+nY)=numY_,INDEX(Y_data,ROW(Y_нач)+QUOTIENT(n,nX),COLUMN(Y_нач)+MOD(n,nX)),"-")</f>
        <v>0.54030230586814</v>
      </c>
      <c r="J64" s="7" t="str">
        <f aca="false">IF(IF(numY_&lt;nY,QUOTIENT(n,nX),MOD(n,nX)+nY)=numY_,INDEX(Y_data,ROW(Y_нач)+QUOTIENT(n,nX),COLUMN(Y_нач)+MOD(n,nX)),"-")</f>
        <v>-</v>
      </c>
      <c r="K64" s="7" t="str">
        <f aca="false">IF(IF(numY_&lt;nY,QUOTIENT(n,nX),MOD(n,nX)+nY)=numY_,INDEX(Y_data,ROW(Y_нач)+QUOTIENT(n,nX),COLUMN(Y_нач)+MOD(n,nX)),"-")</f>
        <v>-</v>
      </c>
      <c r="L64" s="7" t="str">
        <f aca="false">IF(IF(numY_&lt;nY,QUOTIENT(n,nX),MOD(n,nX)+nY)=numY_,INDEX(Y_data,ROW(Y_нач)+QUOTIENT(n,nX),COLUMN(Y_нач)+MOD(n,nX)),"-")</f>
        <v>-</v>
      </c>
      <c r="M64" s="7" t="str">
        <f aca="false">IF(IF(numY_&lt;nY,QUOTIENT(n,nX),MOD(n,nX)+nY)=numY_,INDEX(Y_data,ROW(Y_нач)+QUOTIENT(n,nX),COLUMN(Y_нач)+MOD(n,nX)),"-")</f>
        <v>-</v>
      </c>
      <c r="N64" s="7" t="str">
        <f aca="false">IF(IF(numY_&lt;nY,QUOTIENT(n,nX),MOD(n,nX)+nY)=numY_,INDEX(Y_data,ROW(Y_нач)+QUOTIENT(n,nX),COLUMN(Y_нач)+MOD(n,nX)),"-")</f>
        <v>-</v>
      </c>
      <c r="O64" s="7" t="str">
        <f aca="false">IF(IF(numY_&lt;nY,QUOTIENT(n,nX),MOD(n,nX)+nY)=numY_,INDEX(Y_data,ROW(Y_нач)+QUOTIENT(n,nX),COLUMN(Y_нач)+MOD(n,nX)),"-")</f>
        <v>-</v>
      </c>
      <c r="P64" s="7" t="str">
        <f aca="false">IF(IF(numY_&lt;nY,QUOTIENT(n,nX),MOD(n,nX)+nY)=numY_,INDEX(Y_data,ROW(Y_нач)+QUOTIENT(n,nX),COLUMN(Y_нач)+MOD(n,nX)),"-")</f>
        <v>-</v>
      </c>
      <c r="Q64" s="7" t="str">
        <f aca="false">IF(IF(numY_&lt;nY,QUOTIENT(n,nX),MOD(n,nX)+nY)=numY_,INDEX(Y_data,ROW(Y_нач)+QUOTIENT(n,nX),COLUMN(Y_нач)+MOD(n,nX)),"-")</f>
        <v>-</v>
      </c>
      <c r="R64" s="7" t="str">
        <f aca="false">IF(IF(numY_&lt;nY,QUOTIENT(n,nX),MOD(n,nX)+nY)=numY_,INDEX(Y_data,ROW(Y_нач)+QUOTIENT(n,nX),COLUMN(Y_нач)+MOD(n,nX)),"-")</f>
        <v>-</v>
      </c>
      <c r="S64" s="7" t="str">
        <f aca="false">IF(IF(numY_&lt;nY,QUOTIENT(n,nX),MOD(n,nX)+nY)=numY_,INDEX(Y_data,ROW(Y_нач)+QUOTIENT(n,nX),COLUMN(Y_нач)+MOD(n,nX)),"-")</f>
        <v>-</v>
      </c>
      <c r="T64" s="7" t="str">
        <f aca="false">IF(IF(numY_&lt;nY,QUOTIENT(n,nX),MOD(n,nX)+nY)=numY_,INDEX(Y_data,ROW(Y_нач)+QUOTIENT(n,nX),COLUMN(Y_нач)+MOD(n,nX)),"-")</f>
        <v>-</v>
      </c>
      <c r="U64" s="7" t="n">
        <f aca="false">IF(IF(numY_&lt;nY,QUOTIENT(n,nX),MOD(n,nX)+nY)=numY_,INDEX(Y_data,ROW(Y_нач)+QUOTIENT(n,nX),COLUMN(Y_нач)+MOD(n,nX)),"-")</f>
        <v>0.54030230586814</v>
      </c>
      <c r="V64" s="7" t="str">
        <f aca="false">IF(IF(numY_&lt;nY,QUOTIENT(n,nX),MOD(n,nX)+nY)=numY_,INDEX(Y_data,ROW(Y_нач)+QUOTIENT(n,nX),COLUMN(Y_нач)+MOD(n,nX)),"-")</f>
        <v>-</v>
      </c>
      <c r="W64" s="7" t="str">
        <f aca="false">IF(IF(numY_&lt;nY,QUOTIENT(n,nX),MOD(n,nX)+nY)=numY_,INDEX(Y_data,ROW(Y_нач)+QUOTIENT(n,nX),COLUMN(Y_нач)+MOD(n,nX)),"-")</f>
        <v>-</v>
      </c>
      <c r="X64" s="7" t="str">
        <f aca="false">IF(IF(numY_&lt;nY,QUOTIENT(n,nX),MOD(n,nX)+nY)=numY_,INDEX(Y_data,ROW(Y_нач)+QUOTIENT(n,nX),COLUMN(Y_нач)+MOD(n,nX)),"-")</f>
        <v>-</v>
      </c>
      <c r="Y64" s="7" t="str">
        <f aca="false">IF(IF(numY_&lt;nY,QUOTIENT(n,nX),MOD(n,nX)+nY)=numY_,INDEX(Y_data,ROW(Y_нач)+QUOTIENT(n,nX),COLUMN(Y_нач)+MOD(n,nX)),"-")</f>
        <v>-</v>
      </c>
    </row>
    <row r="65" customFormat="false" ht="12.8" hidden="false" customHeight="false" outlineLevel="0" collapsed="false">
      <c r="B65" s="7" t="n">
        <f aca="false">MIN(nXY-1,ROW()-ROW(X_Y_нач))</f>
        <v>62</v>
      </c>
      <c r="C65" s="7" t="n">
        <f aca="false">INDEX(X_data,ROW(X_нач)+QUOTIENT(n,nX),COLUMN(X_нач)+MOD(n,nX))</f>
        <v>2</v>
      </c>
      <c r="D65" s="7" t="str">
        <f aca="false">IF(IF(numY_&lt;nY,QUOTIENT(n,nX),MOD(n,nX)+nY)=numY_,INDEX(Y_data,ROW(Y_нач)+QUOTIENT(n,nX),COLUMN(Y_нач)+MOD(n,nX)),"-")</f>
        <v>-</v>
      </c>
      <c r="E65" s="7" t="str">
        <f aca="false">IF(IF(numY_&lt;nY,QUOTIENT(n,nX),MOD(n,nX)+nY)=numY_,INDEX(Y_data,ROW(Y_нач)+QUOTIENT(n,nX),COLUMN(Y_нач)+MOD(n,nX)),"-")</f>
        <v>-</v>
      </c>
      <c r="F65" s="7" t="str">
        <f aca="false">IF(IF(numY_&lt;nY,QUOTIENT(n,nX),MOD(n,nX)+nY)=numY_,INDEX(Y_data,ROW(Y_нач)+QUOTIENT(n,nX),COLUMN(Y_нач)+MOD(n,nX)),"-")</f>
        <v>-</v>
      </c>
      <c r="G65" s="7" t="str">
        <f aca="false">IF(IF(numY_&lt;nY,QUOTIENT(n,nX),MOD(n,nX)+nY)=numY_,INDEX(Y_data,ROW(Y_нач)+QUOTIENT(n,nX),COLUMN(Y_нач)+MOD(n,nX)),"-")</f>
        <v>-</v>
      </c>
      <c r="H65" s="7" t="str">
        <f aca="false">IF(IF(numY_&lt;nY,QUOTIENT(n,nX),MOD(n,nX)+nY)=numY_,INDEX(Y_data,ROW(Y_нач)+QUOTIENT(n,nX),COLUMN(Y_нач)+MOD(n,nX)),"-")</f>
        <v>-</v>
      </c>
      <c r="I65" s="7" t="n">
        <f aca="false">IF(IF(numY_&lt;nY,QUOTIENT(n,nX),MOD(n,nX)+nY)=numY_,INDEX(Y_data,ROW(Y_нач)+QUOTIENT(n,nX),COLUMN(Y_нач)+MOD(n,nX)),"-")</f>
        <v>-0.416146836547142</v>
      </c>
      <c r="J65" s="7" t="str">
        <f aca="false">IF(IF(numY_&lt;nY,QUOTIENT(n,nX),MOD(n,nX)+nY)=numY_,INDEX(Y_data,ROW(Y_нач)+QUOTIENT(n,nX),COLUMN(Y_нач)+MOD(n,nX)),"-")</f>
        <v>-</v>
      </c>
      <c r="K65" s="7" t="str">
        <f aca="false">IF(IF(numY_&lt;nY,QUOTIENT(n,nX),MOD(n,nX)+nY)=numY_,INDEX(Y_data,ROW(Y_нач)+QUOTIENT(n,nX),COLUMN(Y_нач)+MOD(n,nX)),"-")</f>
        <v>-</v>
      </c>
      <c r="L65" s="7" t="str">
        <f aca="false">IF(IF(numY_&lt;nY,QUOTIENT(n,nX),MOD(n,nX)+nY)=numY_,INDEX(Y_data,ROW(Y_нач)+QUOTIENT(n,nX),COLUMN(Y_нач)+MOD(n,nX)),"-")</f>
        <v>-</v>
      </c>
      <c r="M65" s="7" t="str">
        <f aca="false">IF(IF(numY_&lt;nY,QUOTIENT(n,nX),MOD(n,nX)+nY)=numY_,INDEX(Y_data,ROW(Y_нач)+QUOTIENT(n,nX),COLUMN(Y_нач)+MOD(n,nX)),"-")</f>
        <v>-</v>
      </c>
      <c r="N65" s="7" t="str">
        <f aca="false">IF(IF(numY_&lt;nY,QUOTIENT(n,nX),MOD(n,nX)+nY)=numY_,INDEX(Y_data,ROW(Y_нач)+QUOTIENT(n,nX),COLUMN(Y_нач)+MOD(n,nX)),"-")</f>
        <v>-</v>
      </c>
      <c r="O65" s="7" t="str">
        <f aca="false">IF(IF(numY_&lt;nY,QUOTIENT(n,nX),MOD(n,nX)+nY)=numY_,INDEX(Y_data,ROW(Y_нач)+QUOTIENT(n,nX),COLUMN(Y_нач)+MOD(n,nX)),"-")</f>
        <v>-</v>
      </c>
      <c r="P65" s="7" t="str">
        <f aca="false">IF(IF(numY_&lt;nY,QUOTIENT(n,nX),MOD(n,nX)+nY)=numY_,INDEX(Y_data,ROW(Y_нач)+QUOTIENT(n,nX),COLUMN(Y_нач)+MOD(n,nX)),"-")</f>
        <v>-</v>
      </c>
      <c r="Q65" s="7" t="str">
        <f aca="false">IF(IF(numY_&lt;nY,QUOTIENT(n,nX),MOD(n,nX)+nY)=numY_,INDEX(Y_data,ROW(Y_нач)+QUOTIENT(n,nX),COLUMN(Y_нач)+MOD(n,nX)),"-")</f>
        <v>-</v>
      </c>
      <c r="R65" s="7" t="str">
        <f aca="false">IF(IF(numY_&lt;nY,QUOTIENT(n,nX),MOD(n,nX)+nY)=numY_,INDEX(Y_data,ROW(Y_нач)+QUOTIENT(n,nX),COLUMN(Y_нач)+MOD(n,nX)),"-")</f>
        <v>-</v>
      </c>
      <c r="S65" s="7" t="str">
        <f aca="false">IF(IF(numY_&lt;nY,QUOTIENT(n,nX),MOD(n,nX)+nY)=numY_,INDEX(Y_data,ROW(Y_нач)+QUOTIENT(n,nX),COLUMN(Y_нач)+MOD(n,nX)),"-")</f>
        <v>-</v>
      </c>
      <c r="T65" s="7" t="str">
        <f aca="false">IF(IF(numY_&lt;nY,QUOTIENT(n,nX),MOD(n,nX)+nY)=numY_,INDEX(Y_data,ROW(Y_нач)+QUOTIENT(n,nX),COLUMN(Y_нач)+MOD(n,nX)),"-")</f>
        <v>-</v>
      </c>
      <c r="U65" s="7" t="str">
        <f aca="false">IF(IF(numY_&lt;nY,QUOTIENT(n,nX),MOD(n,nX)+nY)=numY_,INDEX(Y_data,ROW(Y_нач)+QUOTIENT(n,nX),COLUMN(Y_нач)+MOD(n,nX)),"-")</f>
        <v>-</v>
      </c>
      <c r="V65" s="7" t="n">
        <f aca="false">IF(IF(numY_&lt;nY,QUOTIENT(n,nX),MOD(n,nX)+nY)=numY_,INDEX(Y_data,ROW(Y_нач)+QUOTIENT(n,nX),COLUMN(Y_нач)+MOD(n,nX)),"-")</f>
        <v>-0.416146836547142</v>
      </c>
      <c r="W65" s="7" t="str">
        <f aca="false">IF(IF(numY_&lt;nY,QUOTIENT(n,nX),MOD(n,nX)+nY)=numY_,INDEX(Y_data,ROW(Y_нач)+QUOTIENT(n,nX),COLUMN(Y_нач)+MOD(n,nX)),"-")</f>
        <v>-</v>
      </c>
      <c r="X65" s="7" t="str">
        <f aca="false">IF(IF(numY_&lt;nY,QUOTIENT(n,nX),MOD(n,nX)+nY)=numY_,INDEX(Y_data,ROW(Y_нач)+QUOTIENT(n,nX),COLUMN(Y_нач)+MOD(n,nX)),"-")</f>
        <v>-</v>
      </c>
      <c r="Y65" s="7" t="str">
        <f aca="false">IF(IF(numY_&lt;nY,QUOTIENT(n,nX),MOD(n,nX)+nY)=numY_,INDEX(Y_data,ROW(Y_нач)+QUOTIENT(n,nX),COLUMN(Y_нач)+MOD(n,nX)),"-")</f>
        <v>-</v>
      </c>
    </row>
    <row r="66" customFormat="false" ht="12.8" hidden="false" customHeight="false" outlineLevel="0" collapsed="false">
      <c r="B66" s="7" t="n">
        <f aca="false">MIN(nXY-1,ROW()-ROW(X_Y_нач))</f>
        <v>63</v>
      </c>
      <c r="C66" s="7" t="n">
        <f aca="false">INDEX(X_data,ROW(X_нач)+QUOTIENT(n,nX),COLUMN(X_нач)+MOD(n,nX))</f>
        <v>3</v>
      </c>
      <c r="D66" s="7" t="str">
        <f aca="false">IF(IF(numY_&lt;nY,QUOTIENT(n,nX),MOD(n,nX)+nY)=numY_,INDEX(Y_data,ROW(Y_нач)+QUOTIENT(n,nX),COLUMN(Y_нач)+MOD(n,nX)),"-")</f>
        <v>-</v>
      </c>
      <c r="E66" s="7" t="str">
        <f aca="false">IF(IF(numY_&lt;nY,QUOTIENT(n,nX),MOD(n,nX)+nY)=numY_,INDEX(Y_data,ROW(Y_нач)+QUOTIENT(n,nX),COLUMN(Y_нач)+MOD(n,nX)),"-")</f>
        <v>-</v>
      </c>
      <c r="F66" s="7" t="str">
        <f aca="false">IF(IF(numY_&lt;nY,QUOTIENT(n,nX),MOD(n,nX)+nY)=numY_,INDEX(Y_data,ROW(Y_нач)+QUOTIENT(n,nX),COLUMN(Y_нач)+MOD(n,nX)),"-")</f>
        <v>-</v>
      </c>
      <c r="G66" s="7" t="str">
        <f aca="false">IF(IF(numY_&lt;nY,QUOTIENT(n,nX),MOD(n,nX)+nY)=numY_,INDEX(Y_data,ROW(Y_нач)+QUOTIENT(n,nX),COLUMN(Y_нач)+MOD(n,nX)),"-")</f>
        <v>-</v>
      </c>
      <c r="H66" s="7" t="str">
        <f aca="false">IF(IF(numY_&lt;nY,QUOTIENT(n,nX),MOD(n,nX)+nY)=numY_,INDEX(Y_data,ROW(Y_нач)+QUOTIENT(n,nX),COLUMN(Y_нач)+MOD(n,nX)),"-")</f>
        <v>-</v>
      </c>
      <c r="I66" s="7" t="n">
        <f aca="false">IF(IF(numY_&lt;nY,QUOTIENT(n,nX),MOD(n,nX)+nY)=numY_,INDEX(Y_data,ROW(Y_нач)+QUOTIENT(n,nX),COLUMN(Y_нач)+MOD(n,nX)),"-")</f>
        <v>-0.989992496600445</v>
      </c>
      <c r="J66" s="7" t="str">
        <f aca="false">IF(IF(numY_&lt;nY,QUOTIENT(n,nX),MOD(n,nX)+nY)=numY_,INDEX(Y_data,ROW(Y_нач)+QUOTIENT(n,nX),COLUMN(Y_нач)+MOD(n,nX)),"-")</f>
        <v>-</v>
      </c>
      <c r="K66" s="7" t="str">
        <f aca="false">IF(IF(numY_&lt;nY,QUOTIENT(n,nX),MOD(n,nX)+nY)=numY_,INDEX(Y_data,ROW(Y_нач)+QUOTIENT(n,nX),COLUMN(Y_нач)+MOD(n,nX)),"-")</f>
        <v>-</v>
      </c>
      <c r="L66" s="7" t="str">
        <f aca="false">IF(IF(numY_&lt;nY,QUOTIENT(n,nX),MOD(n,nX)+nY)=numY_,INDEX(Y_data,ROW(Y_нач)+QUOTIENT(n,nX),COLUMN(Y_нач)+MOD(n,nX)),"-")</f>
        <v>-</v>
      </c>
      <c r="M66" s="7" t="str">
        <f aca="false">IF(IF(numY_&lt;nY,QUOTIENT(n,nX),MOD(n,nX)+nY)=numY_,INDEX(Y_data,ROW(Y_нач)+QUOTIENT(n,nX),COLUMN(Y_нач)+MOD(n,nX)),"-")</f>
        <v>-</v>
      </c>
      <c r="N66" s="7" t="str">
        <f aca="false">IF(IF(numY_&lt;nY,QUOTIENT(n,nX),MOD(n,nX)+nY)=numY_,INDEX(Y_data,ROW(Y_нач)+QUOTIENT(n,nX),COLUMN(Y_нач)+MOD(n,nX)),"-")</f>
        <v>-</v>
      </c>
      <c r="O66" s="7" t="str">
        <f aca="false">IF(IF(numY_&lt;nY,QUOTIENT(n,nX),MOD(n,nX)+nY)=numY_,INDEX(Y_data,ROW(Y_нач)+QUOTIENT(n,nX),COLUMN(Y_нач)+MOD(n,nX)),"-")</f>
        <v>-</v>
      </c>
      <c r="P66" s="7" t="str">
        <f aca="false">IF(IF(numY_&lt;nY,QUOTIENT(n,nX),MOD(n,nX)+nY)=numY_,INDEX(Y_data,ROW(Y_нач)+QUOTIENT(n,nX),COLUMN(Y_нач)+MOD(n,nX)),"-")</f>
        <v>-</v>
      </c>
      <c r="Q66" s="7" t="str">
        <f aca="false">IF(IF(numY_&lt;nY,QUOTIENT(n,nX),MOD(n,nX)+nY)=numY_,INDEX(Y_data,ROW(Y_нач)+QUOTIENT(n,nX),COLUMN(Y_нач)+MOD(n,nX)),"-")</f>
        <v>-</v>
      </c>
      <c r="R66" s="7" t="str">
        <f aca="false">IF(IF(numY_&lt;nY,QUOTIENT(n,nX),MOD(n,nX)+nY)=numY_,INDEX(Y_data,ROW(Y_нач)+QUOTIENT(n,nX),COLUMN(Y_нач)+MOD(n,nX)),"-")</f>
        <v>-</v>
      </c>
      <c r="S66" s="7" t="str">
        <f aca="false">IF(IF(numY_&lt;nY,QUOTIENT(n,nX),MOD(n,nX)+nY)=numY_,INDEX(Y_data,ROW(Y_нач)+QUOTIENT(n,nX),COLUMN(Y_нач)+MOD(n,nX)),"-")</f>
        <v>-</v>
      </c>
      <c r="T66" s="7" t="str">
        <f aca="false">IF(IF(numY_&lt;nY,QUOTIENT(n,nX),MOD(n,nX)+nY)=numY_,INDEX(Y_data,ROW(Y_нач)+QUOTIENT(n,nX),COLUMN(Y_нач)+MOD(n,nX)),"-")</f>
        <v>-</v>
      </c>
      <c r="U66" s="7" t="str">
        <f aca="false">IF(IF(numY_&lt;nY,QUOTIENT(n,nX),MOD(n,nX)+nY)=numY_,INDEX(Y_data,ROW(Y_нач)+QUOTIENT(n,nX),COLUMN(Y_нач)+MOD(n,nX)),"-")</f>
        <v>-</v>
      </c>
      <c r="V66" s="7" t="str">
        <f aca="false">IF(IF(numY_&lt;nY,QUOTIENT(n,nX),MOD(n,nX)+nY)=numY_,INDEX(Y_data,ROW(Y_нач)+QUOTIENT(n,nX),COLUMN(Y_нач)+MOD(n,nX)),"-")</f>
        <v>-</v>
      </c>
      <c r="W66" s="7" t="n">
        <f aca="false">IF(IF(numY_&lt;nY,QUOTIENT(n,nX),MOD(n,nX)+nY)=numY_,INDEX(Y_data,ROW(Y_нач)+QUOTIENT(n,nX),COLUMN(Y_нач)+MOD(n,nX)),"-")</f>
        <v>-0.989992496600445</v>
      </c>
      <c r="X66" s="7" t="str">
        <f aca="false">IF(IF(numY_&lt;nY,QUOTIENT(n,nX),MOD(n,nX)+nY)=numY_,INDEX(Y_data,ROW(Y_нач)+QUOTIENT(n,nX),COLUMN(Y_нач)+MOD(n,nX)),"-")</f>
        <v>-</v>
      </c>
      <c r="Y66" s="7" t="str">
        <f aca="false">IF(IF(numY_&lt;nY,QUOTIENT(n,nX),MOD(n,nX)+nY)=numY_,INDEX(Y_data,ROW(Y_нач)+QUOTIENT(n,nX),COLUMN(Y_нач)+MOD(n,nX)),"-")</f>
        <v>-</v>
      </c>
    </row>
    <row r="67" customFormat="false" ht="12.8" hidden="false" customHeight="false" outlineLevel="0" collapsed="false">
      <c r="B67" s="7" t="n">
        <f aca="false">MIN(nXY-1,ROW()-ROW(X_Y_нач))</f>
        <v>64</v>
      </c>
      <c r="C67" s="7" t="n">
        <f aca="false">INDEX(X_data,ROW(X_нач)+QUOTIENT(n,nX),COLUMN(X_нач)+MOD(n,nX))</f>
        <v>4</v>
      </c>
      <c r="D67" s="7" t="str">
        <f aca="false">IF(IF(numY_&lt;nY,QUOTIENT(n,nX),MOD(n,nX)+nY)=numY_,INDEX(Y_data,ROW(Y_нач)+QUOTIENT(n,nX),COLUMN(Y_нач)+MOD(n,nX)),"-")</f>
        <v>-</v>
      </c>
      <c r="E67" s="7" t="str">
        <f aca="false">IF(IF(numY_&lt;nY,QUOTIENT(n,nX),MOD(n,nX)+nY)=numY_,INDEX(Y_data,ROW(Y_нач)+QUOTIENT(n,nX),COLUMN(Y_нач)+MOD(n,nX)),"-")</f>
        <v>-</v>
      </c>
      <c r="F67" s="7" t="str">
        <f aca="false">IF(IF(numY_&lt;nY,QUOTIENT(n,nX),MOD(n,nX)+nY)=numY_,INDEX(Y_data,ROW(Y_нач)+QUOTIENT(n,nX),COLUMN(Y_нач)+MOD(n,nX)),"-")</f>
        <v>-</v>
      </c>
      <c r="G67" s="7" t="str">
        <f aca="false">IF(IF(numY_&lt;nY,QUOTIENT(n,nX),MOD(n,nX)+nY)=numY_,INDEX(Y_data,ROW(Y_нач)+QUOTIENT(n,nX),COLUMN(Y_нач)+MOD(n,nX)),"-")</f>
        <v>-</v>
      </c>
      <c r="H67" s="7" t="str">
        <f aca="false">IF(IF(numY_&lt;nY,QUOTIENT(n,nX),MOD(n,nX)+nY)=numY_,INDEX(Y_data,ROW(Y_нач)+QUOTIENT(n,nX),COLUMN(Y_нач)+MOD(n,nX)),"-")</f>
        <v>-</v>
      </c>
      <c r="I67" s="7" t="n">
        <f aca="false">IF(IF(numY_&lt;nY,QUOTIENT(n,nX),MOD(n,nX)+nY)=numY_,INDEX(Y_data,ROW(Y_нач)+QUOTIENT(n,nX),COLUMN(Y_нач)+MOD(n,nX)),"-")</f>
        <v>-0.653643620863612</v>
      </c>
      <c r="J67" s="7" t="str">
        <f aca="false">IF(IF(numY_&lt;nY,QUOTIENT(n,nX),MOD(n,nX)+nY)=numY_,INDEX(Y_data,ROW(Y_нач)+QUOTIENT(n,nX),COLUMN(Y_нач)+MOD(n,nX)),"-")</f>
        <v>-</v>
      </c>
      <c r="K67" s="7" t="str">
        <f aca="false">IF(IF(numY_&lt;nY,QUOTIENT(n,nX),MOD(n,nX)+nY)=numY_,INDEX(Y_data,ROW(Y_нач)+QUOTIENT(n,nX),COLUMN(Y_нач)+MOD(n,nX)),"-")</f>
        <v>-</v>
      </c>
      <c r="L67" s="7" t="str">
        <f aca="false">IF(IF(numY_&lt;nY,QUOTIENT(n,nX),MOD(n,nX)+nY)=numY_,INDEX(Y_data,ROW(Y_нач)+QUOTIENT(n,nX),COLUMN(Y_нач)+MOD(n,nX)),"-")</f>
        <v>-</v>
      </c>
      <c r="M67" s="7" t="str">
        <f aca="false">IF(IF(numY_&lt;nY,QUOTIENT(n,nX),MOD(n,nX)+nY)=numY_,INDEX(Y_data,ROW(Y_нач)+QUOTIENT(n,nX),COLUMN(Y_нач)+MOD(n,nX)),"-")</f>
        <v>-</v>
      </c>
      <c r="N67" s="7" t="str">
        <f aca="false">IF(IF(numY_&lt;nY,QUOTIENT(n,nX),MOD(n,nX)+nY)=numY_,INDEX(Y_data,ROW(Y_нач)+QUOTIENT(n,nX),COLUMN(Y_нач)+MOD(n,nX)),"-")</f>
        <v>-</v>
      </c>
      <c r="O67" s="7" t="str">
        <f aca="false">IF(IF(numY_&lt;nY,QUOTIENT(n,nX),MOD(n,nX)+nY)=numY_,INDEX(Y_data,ROW(Y_нач)+QUOTIENT(n,nX),COLUMN(Y_нач)+MOD(n,nX)),"-")</f>
        <v>-</v>
      </c>
      <c r="P67" s="7" t="str">
        <f aca="false">IF(IF(numY_&lt;nY,QUOTIENT(n,nX),MOD(n,nX)+nY)=numY_,INDEX(Y_data,ROW(Y_нач)+QUOTIENT(n,nX),COLUMN(Y_нач)+MOD(n,nX)),"-")</f>
        <v>-</v>
      </c>
      <c r="Q67" s="7" t="str">
        <f aca="false">IF(IF(numY_&lt;nY,QUOTIENT(n,nX),MOD(n,nX)+nY)=numY_,INDEX(Y_data,ROW(Y_нач)+QUOTIENT(n,nX),COLUMN(Y_нач)+MOD(n,nX)),"-")</f>
        <v>-</v>
      </c>
      <c r="R67" s="7" t="str">
        <f aca="false">IF(IF(numY_&lt;nY,QUOTIENT(n,nX),MOD(n,nX)+nY)=numY_,INDEX(Y_data,ROW(Y_нач)+QUOTIENT(n,nX),COLUMN(Y_нач)+MOD(n,nX)),"-")</f>
        <v>-</v>
      </c>
      <c r="S67" s="7" t="str">
        <f aca="false">IF(IF(numY_&lt;nY,QUOTIENT(n,nX),MOD(n,nX)+nY)=numY_,INDEX(Y_data,ROW(Y_нач)+QUOTIENT(n,nX),COLUMN(Y_нач)+MOD(n,nX)),"-")</f>
        <v>-</v>
      </c>
      <c r="T67" s="7" t="str">
        <f aca="false">IF(IF(numY_&lt;nY,QUOTIENT(n,nX),MOD(n,nX)+nY)=numY_,INDEX(Y_data,ROW(Y_нач)+QUOTIENT(n,nX),COLUMN(Y_нач)+MOD(n,nX)),"-")</f>
        <v>-</v>
      </c>
      <c r="U67" s="7" t="str">
        <f aca="false">IF(IF(numY_&lt;nY,QUOTIENT(n,nX),MOD(n,nX)+nY)=numY_,INDEX(Y_data,ROW(Y_нач)+QUOTIENT(n,nX),COLUMN(Y_нач)+MOD(n,nX)),"-")</f>
        <v>-</v>
      </c>
      <c r="V67" s="7" t="str">
        <f aca="false">IF(IF(numY_&lt;nY,QUOTIENT(n,nX),MOD(n,nX)+nY)=numY_,INDEX(Y_data,ROW(Y_нач)+QUOTIENT(n,nX),COLUMN(Y_нач)+MOD(n,nX)),"-")</f>
        <v>-</v>
      </c>
      <c r="W67" s="7" t="str">
        <f aca="false">IF(IF(numY_&lt;nY,QUOTIENT(n,nX),MOD(n,nX)+nY)=numY_,INDEX(Y_data,ROW(Y_нач)+QUOTIENT(n,nX),COLUMN(Y_нач)+MOD(n,nX)),"-")</f>
        <v>-</v>
      </c>
      <c r="X67" s="7" t="n">
        <f aca="false">IF(IF(numY_&lt;nY,QUOTIENT(n,nX),MOD(n,nX)+nY)=numY_,INDEX(Y_data,ROW(Y_нач)+QUOTIENT(n,nX),COLUMN(Y_нач)+MOD(n,nX)),"-")</f>
        <v>-0.653643620863612</v>
      </c>
      <c r="Y67" s="7" t="str">
        <f aca="false">IF(IF(numY_&lt;nY,QUOTIENT(n,nX),MOD(n,nX)+nY)=numY_,INDEX(Y_data,ROW(Y_нач)+QUOTIENT(n,nX),COLUMN(Y_нач)+MOD(n,nX)),"-")</f>
        <v>-</v>
      </c>
    </row>
    <row r="68" customFormat="false" ht="12.8" hidden="false" customHeight="false" outlineLevel="0" collapsed="false">
      <c r="B68" s="7" t="n">
        <f aca="false">MIN(nXY-1,ROW()-ROW(X_Y_нач))</f>
        <v>65</v>
      </c>
      <c r="C68" s="7" t="n">
        <f aca="false">INDEX(X_data,ROW(X_нач)+QUOTIENT(n,nX),COLUMN(X_нач)+MOD(n,nX))</f>
        <v>5</v>
      </c>
      <c r="D68" s="7" t="str">
        <f aca="false">IF(IF(numY_&lt;nY,QUOTIENT(n,nX),MOD(n,nX)+nY)=numY_,INDEX(Y_data,ROW(Y_нач)+QUOTIENT(n,nX),COLUMN(Y_нач)+MOD(n,nX)),"-")</f>
        <v>-</v>
      </c>
      <c r="E68" s="7" t="str">
        <f aca="false">IF(IF(numY_&lt;nY,QUOTIENT(n,nX),MOD(n,nX)+nY)=numY_,INDEX(Y_data,ROW(Y_нач)+QUOTIENT(n,nX),COLUMN(Y_нач)+MOD(n,nX)),"-")</f>
        <v>-</v>
      </c>
      <c r="F68" s="7" t="str">
        <f aca="false">IF(IF(numY_&lt;nY,QUOTIENT(n,nX),MOD(n,nX)+nY)=numY_,INDEX(Y_data,ROW(Y_нач)+QUOTIENT(n,nX),COLUMN(Y_нач)+MOD(n,nX)),"-")</f>
        <v>-</v>
      </c>
      <c r="G68" s="7" t="str">
        <f aca="false">IF(IF(numY_&lt;nY,QUOTIENT(n,nX),MOD(n,nX)+nY)=numY_,INDEX(Y_data,ROW(Y_нач)+QUOTIENT(n,nX),COLUMN(Y_нач)+MOD(n,nX)),"-")</f>
        <v>-</v>
      </c>
      <c r="H68" s="7" t="str">
        <f aca="false">IF(IF(numY_&lt;nY,QUOTIENT(n,nX),MOD(n,nX)+nY)=numY_,INDEX(Y_data,ROW(Y_нач)+QUOTIENT(n,nX),COLUMN(Y_нач)+MOD(n,nX)),"-")</f>
        <v>-</v>
      </c>
      <c r="I68" s="7" t="n">
        <f aca="false">IF(IF(numY_&lt;nY,QUOTIENT(n,nX),MOD(n,nX)+nY)=numY_,INDEX(Y_data,ROW(Y_нач)+QUOTIENT(n,nX),COLUMN(Y_нач)+MOD(n,nX)),"-")</f>
        <v>0.283662185463226</v>
      </c>
      <c r="J68" s="7" t="str">
        <f aca="false">IF(IF(numY_&lt;nY,QUOTIENT(n,nX),MOD(n,nX)+nY)=numY_,INDEX(Y_data,ROW(Y_нач)+QUOTIENT(n,nX),COLUMN(Y_нач)+MOD(n,nX)),"-")</f>
        <v>-</v>
      </c>
      <c r="K68" s="7" t="str">
        <f aca="false">IF(IF(numY_&lt;nY,QUOTIENT(n,nX),MOD(n,nX)+nY)=numY_,INDEX(Y_data,ROW(Y_нач)+QUOTIENT(n,nX),COLUMN(Y_нач)+MOD(n,nX)),"-")</f>
        <v>-</v>
      </c>
      <c r="L68" s="7" t="str">
        <f aca="false">IF(IF(numY_&lt;nY,QUOTIENT(n,nX),MOD(n,nX)+nY)=numY_,INDEX(Y_data,ROW(Y_нач)+QUOTIENT(n,nX),COLUMN(Y_нач)+MOD(n,nX)),"-")</f>
        <v>-</v>
      </c>
      <c r="M68" s="7" t="str">
        <f aca="false">IF(IF(numY_&lt;nY,QUOTIENT(n,nX),MOD(n,nX)+nY)=numY_,INDEX(Y_data,ROW(Y_нач)+QUOTIENT(n,nX),COLUMN(Y_нач)+MOD(n,nX)),"-")</f>
        <v>-</v>
      </c>
      <c r="N68" s="7" t="str">
        <f aca="false">IF(IF(numY_&lt;nY,QUOTIENT(n,nX),MOD(n,nX)+nY)=numY_,INDEX(Y_data,ROW(Y_нач)+QUOTIENT(n,nX),COLUMN(Y_нач)+MOD(n,nX)),"-")</f>
        <v>-</v>
      </c>
      <c r="O68" s="7" t="str">
        <f aca="false">IF(IF(numY_&lt;nY,QUOTIENT(n,nX),MOD(n,nX)+nY)=numY_,INDEX(Y_data,ROW(Y_нач)+QUOTIENT(n,nX),COLUMN(Y_нач)+MOD(n,nX)),"-")</f>
        <v>-</v>
      </c>
      <c r="P68" s="7" t="str">
        <f aca="false">IF(IF(numY_&lt;nY,QUOTIENT(n,nX),MOD(n,nX)+nY)=numY_,INDEX(Y_data,ROW(Y_нач)+QUOTIENT(n,nX),COLUMN(Y_нач)+MOD(n,nX)),"-")</f>
        <v>-</v>
      </c>
      <c r="Q68" s="7" t="str">
        <f aca="false">IF(IF(numY_&lt;nY,QUOTIENT(n,nX),MOD(n,nX)+nY)=numY_,INDEX(Y_data,ROW(Y_нач)+QUOTIENT(n,nX),COLUMN(Y_нач)+MOD(n,nX)),"-")</f>
        <v>-</v>
      </c>
      <c r="R68" s="7" t="str">
        <f aca="false">IF(IF(numY_&lt;nY,QUOTIENT(n,nX),MOD(n,nX)+nY)=numY_,INDEX(Y_data,ROW(Y_нач)+QUOTIENT(n,nX),COLUMN(Y_нач)+MOD(n,nX)),"-")</f>
        <v>-</v>
      </c>
      <c r="S68" s="7" t="str">
        <f aca="false">IF(IF(numY_&lt;nY,QUOTIENT(n,nX),MOD(n,nX)+nY)=numY_,INDEX(Y_data,ROW(Y_нач)+QUOTIENT(n,nX),COLUMN(Y_нач)+MOD(n,nX)),"-")</f>
        <v>-</v>
      </c>
      <c r="T68" s="7" t="str">
        <f aca="false">IF(IF(numY_&lt;nY,QUOTIENT(n,nX),MOD(n,nX)+nY)=numY_,INDEX(Y_data,ROW(Y_нач)+QUOTIENT(n,nX),COLUMN(Y_нач)+MOD(n,nX)),"-")</f>
        <v>-</v>
      </c>
      <c r="U68" s="7" t="str">
        <f aca="false">IF(IF(numY_&lt;nY,QUOTIENT(n,nX),MOD(n,nX)+nY)=numY_,INDEX(Y_data,ROW(Y_нач)+QUOTIENT(n,nX),COLUMN(Y_нач)+MOD(n,nX)),"-")</f>
        <v>-</v>
      </c>
      <c r="V68" s="7" t="str">
        <f aca="false">IF(IF(numY_&lt;nY,QUOTIENT(n,nX),MOD(n,nX)+nY)=numY_,INDEX(Y_data,ROW(Y_нач)+QUOTIENT(n,nX),COLUMN(Y_нач)+MOD(n,nX)),"-")</f>
        <v>-</v>
      </c>
      <c r="W68" s="7" t="str">
        <f aca="false">IF(IF(numY_&lt;nY,QUOTIENT(n,nX),MOD(n,nX)+nY)=numY_,INDEX(Y_data,ROW(Y_нач)+QUOTIENT(n,nX),COLUMN(Y_нач)+MOD(n,nX)),"-")</f>
        <v>-</v>
      </c>
      <c r="X68" s="7" t="str">
        <f aca="false">IF(IF(numY_&lt;nY,QUOTIENT(n,nX),MOD(n,nX)+nY)=numY_,INDEX(Y_data,ROW(Y_нач)+QUOTIENT(n,nX),COLUMN(Y_нач)+MOD(n,nX)),"-")</f>
        <v>-</v>
      </c>
      <c r="Y68" s="7" t="n">
        <f aca="false">IF(IF(numY_&lt;nY,QUOTIENT(n,nX),MOD(n,nX)+nY)=numY_,INDEX(Y_data,ROW(Y_нач)+QUOTIENT(n,nX),COLUMN(Y_нач)+MOD(n,nX)),"-")</f>
        <v>0.283662185463226</v>
      </c>
    </row>
    <row r="69" customFormat="false" ht="12.8" hidden="false" customHeight="false" outlineLevel="0" collapsed="false">
      <c r="B69" s="7" t="n">
        <f aca="false">MIN(nXY-1,ROW()-ROW(X_Y_нач))</f>
        <v>66</v>
      </c>
      <c r="C69" s="7" t="n">
        <f aca="false">INDEX(X_data,ROW(X_нач)+QUOTIENT(n,nX),COLUMN(X_нач)+MOD(n,nX))</f>
        <v>-5.75</v>
      </c>
      <c r="D69" s="7" t="str">
        <f aca="false">IF(IF(numY_&lt;nY,QUOTIENT(n,nX),MOD(n,nX)+nY)=numY_,INDEX(Y_data,ROW(Y_нач)+QUOTIENT(n,nX),COLUMN(Y_нач)+MOD(n,nX)),"-")</f>
        <v>-</v>
      </c>
      <c r="E69" s="7" t="str">
        <f aca="false">IF(IF(numY_&lt;nY,QUOTIENT(n,nX),MOD(n,nX)+nY)=numY_,INDEX(Y_data,ROW(Y_нач)+QUOTIENT(n,nX),COLUMN(Y_нач)+MOD(n,nX)),"-")</f>
        <v>-</v>
      </c>
      <c r="F69" s="7" t="str">
        <f aca="false">IF(IF(numY_&lt;nY,QUOTIENT(n,nX),MOD(n,nX)+nY)=numY_,INDEX(Y_data,ROW(Y_нач)+QUOTIENT(n,nX),COLUMN(Y_нач)+MOD(n,nX)),"-")</f>
        <v>-</v>
      </c>
      <c r="G69" s="7" t="str">
        <f aca="false">IF(IF(numY_&lt;nY,QUOTIENT(n,nX),MOD(n,nX)+nY)=numY_,INDEX(Y_data,ROW(Y_нач)+QUOTIENT(n,nX),COLUMN(Y_нач)+MOD(n,nX)),"-")</f>
        <v>-</v>
      </c>
      <c r="H69" s="7" t="str">
        <f aca="false">IF(IF(numY_&lt;nY,QUOTIENT(n,nX),MOD(n,nX)+nY)=numY_,INDEX(Y_data,ROW(Y_нач)+QUOTIENT(n,nX),COLUMN(Y_нач)+MOD(n,nX)),"-")</f>
        <v>-</v>
      </c>
      <c r="I69" s="7" t="str">
        <f aca="false">IF(IF(numY_&lt;nY,QUOTIENT(n,nX),MOD(n,nX)+nY)=numY_,INDEX(Y_data,ROW(Y_нач)+QUOTIENT(n,nX),COLUMN(Y_нач)+MOD(n,nX)),"-")</f>
        <v>-</v>
      </c>
      <c r="J69" s="7" t="n">
        <f aca="false">IF(IF(numY_&lt;nY,QUOTIENT(n,nX),MOD(n,nX)+nY)=numY_,INDEX(Y_data,ROW(Y_нач)+QUOTIENT(n,nX),COLUMN(Y_нач)+MOD(n,nX)),"-")</f>
        <v>-0.263775189086332</v>
      </c>
      <c r="K69" s="7" t="str">
        <f aca="false">IF(IF(numY_&lt;nY,QUOTIENT(n,nX),MOD(n,nX)+nY)=numY_,INDEX(Y_data,ROW(Y_нач)+QUOTIENT(n,nX),COLUMN(Y_нач)+MOD(n,nX)),"-")</f>
        <v>-</v>
      </c>
      <c r="L69" s="7" t="str">
        <f aca="false">IF(IF(numY_&lt;nY,QUOTIENT(n,nX),MOD(n,nX)+nY)=numY_,INDEX(Y_data,ROW(Y_нач)+QUOTIENT(n,nX),COLUMN(Y_нач)+MOD(n,nX)),"-")</f>
        <v>-</v>
      </c>
      <c r="M69" s="7" t="str">
        <f aca="false">IF(IF(numY_&lt;nY,QUOTIENT(n,nX),MOD(n,nX)+nY)=numY_,INDEX(Y_data,ROW(Y_нач)+QUOTIENT(n,nX),COLUMN(Y_нач)+MOD(n,nX)),"-")</f>
        <v>-</v>
      </c>
      <c r="N69" s="7" t="str">
        <f aca="false">IF(IF(numY_&lt;nY,QUOTIENT(n,nX),MOD(n,nX)+nY)=numY_,INDEX(Y_data,ROW(Y_нач)+QUOTIENT(n,nX),COLUMN(Y_нач)+MOD(n,nX)),"-")</f>
        <v>-</v>
      </c>
      <c r="O69" s="7" t="n">
        <f aca="false">IF(IF(numY_&lt;nY,QUOTIENT(n,nX),MOD(n,nX)+nY)=numY_,INDEX(Y_data,ROW(Y_нач)+QUOTIENT(n,nX),COLUMN(Y_нач)+MOD(n,nX)),"-")</f>
        <v>-0.263775189086332</v>
      </c>
      <c r="P69" s="7" t="str">
        <f aca="false">IF(IF(numY_&lt;nY,QUOTIENT(n,nX),MOD(n,nX)+nY)=numY_,INDEX(Y_data,ROW(Y_нач)+QUOTIENT(n,nX),COLUMN(Y_нач)+MOD(n,nX)),"-")</f>
        <v>-</v>
      </c>
      <c r="Q69" s="7" t="str">
        <f aca="false">IF(IF(numY_&lt;nY,QUOTIENT(n,nX),MOD(n,nX)+nY)=numY_,INDEX(Y_data,ROW(Y_нач)+QUOTIENT(n,nX),COLUMN(Y_нач)+MOD(n,nX)),"-")</f>
        <v>-</v>
      </c>
      <c r="R69" s="7" t="str">
        <f aca="false">IF(IF(numY_&lt;nY,QUOTIENT(n,nX),MOD(n,nX)+nY)=numY_,INDEX(Y_data,ROW(Y_нач)+QUOTIENT(n,nX),COLUMN(Y_нач)+MOD(n,nX)),"-")</f>
        <v>-</v>
      </c>
      <c r="S69" s="7" t="str">
        <f aca="false">IF(IF(numY_&lt;nY,QUOTIENT(n,nX),MOD(n,nX)+nY)=numY_,INDEX(Y_data,ROW(Y_нач)+QUOTIENT(n,nX),COLUMN(Y_нач)+MOD(n,nX)),"-")</f>
        <v>-</v>
      </c>
      <c r="T69" s="7" t="str">
        <f aca="false">IF(IF(numY_&lt;nY,QUOTIENT(n,nX),MOD(n,nX)+nY)=numY_,INDEX(Y_data,ROW(Y_нач)+QUOTIENT(n,nX),COLUMN(Y_нач)+MOD(n,nX)),"-")</f>
        <v>-</v>
      </c>
      <c r="U69" s="7" t="str">
        <f aca="false">IF(IF(numY_&lt;nY,QUOTIENT(n,nX),MOD(n,nX)+nY)=numY_,INDEX(Y_data,ROW(Y_нач)+QUOTIENT(n,nX),COLUMN(Y_нач)+MOD(n,nX)),"-")</f>
        <v>-</v>
      </c>
      <c r="V69" s="7" t="str">
        <f aca="false">IF(IF(numY_&lt;nY,QUOTIENT(n,nX),MOD(n,nX)+nY)=numY_,INDEX(Y_data,ROW(Y_нач)+QUOTIENT(n,nX),COLUMN(Y_нач)+MOD(n,nX)),"-")</f>
        <v>-</v>
      </c>
      <c r="W69" s="7" t="str">
        <f aca="false">IF(IF(numY_&lt;nY,QUOTIENT(n,nX),MOD(n,nX)+nY)=numY_,INDEX(Y_data,ROW(Y_нач)+QUOTIENT(n,nX),COLUMN(Y_нач)+MOD(n,nX)),"-")</f>
        <v>-</v>
      </c>
      <c r="X69" s="7" t="str">
        <f aca="false">IF(IF(numY_&lt;nY,QUOTIENT(n,nX),MOD(n,nX)+nY)=numY_,INDEX(Y_data,ROW(Y_нач)+QUOTIENT(n,nX),COLUMN(Y_нач)+MOD(n,nX)),"-")</f>
        <v>-</v>
      </c>
      <c r="Y69" s="7" t="str">
        <f aca="false">IF(IF(numY_&lt;nY,QUOTIENT(n,nX),MOD(n,nX)+nY)=numY_,INDEX(Y_data,ROW(Y_нач)+QUOTIENT(n,nX),COLUMN(Y_нач)+MOD(n,nX)),"-")</f>
        <v>-</v>
      </c>
    </row>
    <row r="70" customFormat="false" ht="12.8" hidden="false" customHeight="false" outlineLevel="0" collapsed="false">
      <c r="B70" s="7" t="n">
        <f aca="false">MIN(nXY-1,ROW()-ROW(X_Y_нач))</f>
        <v>67</v>
      </c>
      <c r="C70" s="7" t="n">
        <f aca="false">INDEX(X_data,ROW(X_нач)+QUOTIENT(n,nX),COLUMN(X_нач)+MOD(n,nX))</f>
        <v>-4.75</v>
      </c>
      <c r="D70" s="7" t="str">
        <f aca="false">IF(IF(numY_&lt;nY,QUOTIENT(n,nX),MOD(n,nX)+nY)=numY_,INDEX(Y_data,ROW(Y_нач)+QUOTIENT(n,nX),COLUMN(Y_нач)+MOD(n,nX)),"-")</f>
        <v>-</v>
      </c>
      <c r="E70" s="7" t="str">
        <f aca="false">IF(IF(numY_&lt;nY,QUOTIENT(n,nX),MOD(n,nX)+nY)=numY_,INDEX(Y_data,ROW(Y_нач)+QUOTIENT(n,nX),COLUMN(Y_нач)+MOD(n,nX)),"-")</f>
        <v>-</v>
      </c>
      <c r="F70" s="7" t="str">
        <f aca="false">IF(IF(numY_&lt;nY,QUOTIENT(n,nX),MOD(n,nX)+nY)=numY_,INDEX(Y_data,ROW(Y_нач)+QUOTIENT(n,nX),COLUMN(Y_нач)+MOD(n,nX)),"-")</f>
        <v>-</v>
      </c>
      <c r="G70" s="7" t="str">
        <f aca="false">IF(IF(numY_&lt;nY,QUOTIENT(n,nX),MOD(n,nX)+nY)=numY_,INDEX(Y_data,ROW(Y_нач)+QUOTIENT(n,nX),COLUMN(Y_нач)+MOD(n,nX)),"-")</f>
        <v>-</v>
      </c>
      <c r="H70" s="7" t="str">
        <f aca="false">IF(IF(numY_&lt;nY,QUOTIENT(n,nX),MOD(n,nX)+nY)=numY_,INDEX(Y_data,ROW(Y_нач)+QUOTIENT(n,nX),COLUMN(Y_нач)+MOD(n,nX)),"-")</f>
        <v>-</v>
      </c>
      <c r="I70" s="7" t="str">
        <f aca="false">IF(IF(numY_&lt;nY,QUOTIENT(n,nX),MOD(n,nX)+nY)=numY_,INDEX(Y_data,ROW(Y_нач)+QUOTIENT(n,nX),COLUMN(Y_нач)+MOD(n,nX)),"-")</f>
        <v>-</v>
      </c>
      <c r="J70" s="7" t="n">
        <f aca="false">IF(IF(numY_&lt;nY,QUOTIENT(n,nX),MOD(n,nX)+nY)=numY_,INDEX(Y_data,ROW(Y_нач)+QUOTIENT(n,nX),COLUMN(Y_нач)+MOD(n,nX)),"-")</f>
        <v>-1.1762896695021</v>
      </c>
      <c r="K70" s="7" t="str">
        <f aca="false">IF(IF(numY_&lt;nY,QUOTIENT(n,nX),MOD(n,nX)+nY)=numY_,INDEX(Y_data,ROW(Y_нач)+QUOTIENT(n,nX),COLUMN(Y_нач)+MOD(n,nX)),"-")</f>
        <v>-</v>
      </c>
      <c r="L70" s="7" t="str">
        <f aca="false">IF(IF(numY_&lt;nY,QUOTIENT(n,nX),MOD(n,nX)+nY)=numY_,INDEX(Y_data,ROW(Y_нач)+QUOTIENT(n,nX),COLUMN(Y_нач)+MOD(n,nX)),"-")</f>
        <v>-</v>
      </c>
      <c r="M70" s="7" t="str">
        <f aca="false">IF(IF(numY_&lt;nY,QUOTIENT(n,nX),MOD(n,nX)+nY)=numY_,INDEX(Y_data,ROW(Y_нач)+QUOTIENT(n,nX),COLUMN(Y_нач)+MOD(n,nX)),"-")</f>
        <v>-</v>
      </c>
      <c r="N70" s="7" t="str">
        <f aca="false">IF(IF(numY_&lt;nY,QUOTIENT(n,nX),MOD(n,nX)+nY)=numY_,INDEX(Y_data,ROW(Y_нач)+QUOTIENT(n,nX),COLUMN(Y_нач)+MOD(n,nX)),"-")</f>
        <v>-</v>
      </c>
      <c r="O70" s="7" t="str">
        <f aca="false">IF(IF(numY_&lt;nY,QUOTIENT(n,nX),MOD(n,nX)+nY)=numY_,INDEX(Y_data,ROW(Y_нач)+QUOTIENT(n,nX),COLUMN(Y_нач)+MOD(n,nX)),"-")</f>
        <v>-</v>
      </c>
      <c r="P70" s="7" t="n">
        <f aca="false">IF(IF(numY_&lt;nY,QUOTIENT(n,nX),MOD(n,nX)+nY)=numY_,INDEX(Y_data,ROW(Y_нач)+QUOTIENT(n,nX),COLUMN(Y_нач)+MOD(n,nX)),"-")</f>
        <v>-1.1762896695021</v>
      </c>
      <c r="Q70" s="7" t="str">
        <f aca="false">IF(IF(numY_&lt;nY,QUOTIENT(n,nX),MOD(n,nX)+nY)=numY_,INDEX(Y_data,ROW(Y_нач)+QUOTIENT(n,nX),COLUMN(Y_нач)+MOD(n,nX)),"-")</f>
        <v>-</v>
      </c>
      <c r="R70" s="7" t="str">
        <f aca="false">IF(IF(numY_&lt;nY,QUOTIENT(n,nX),MOD(n,nX)+nY)=numY_,INDEX(Y_data,ROW(Y_нач)+QUOTIENT(n,nX),COLUMN(Y_нач)+MOD(n,nX)),"-")</f>
        <v>-</v>
      </c>
      <c r="S70" s="7" t="str">
        <f aca="false">IF(IF(numY_&lt;nY,QUOTIENT(n,nX),MOD(n,nX)+nY)=numY_,INDEX(Y_data,ROW(Y_нач)+QUOTIENT(n,nX),COLUMN(Y_нач)+MOD(n,nX)),"-")</f>
        <v>-</v>
      </c>
      <c r="T70" s="7" t="str">
        <f aca="false">IF(IF(numY_&lt;nY,QUOTIENT(n,nX),MOD(n,nX)+nY)=numY_,INDEX(Y_data,ROW(Y_нач)+QUOTIENT(n,nX),COLUMN(Y_нач)+MOD(n,nX)),"-")</f>
        <v>-</v>
      </c>
      <c r="U70" s="7" t="str">
        <f aca="false">IF(IF(numY_&lt;nY,QUOTIENT(n,nX),MOD(n,nX)+nY)=numY_,INDEX(Y_data,ROW(Y_нач)+QUOTIENT(n,nX),COLUMN(Y_нач)+MOD(n,nX)),"-")</f>
        <v>-</v>
      </c>
      <c r="V70" s="7" t="str">
        <f aca="false">IF(IF(numY_&lt;nY,QUOTIENT(n,nX),MOD(n,nX)+nY)=numY_,INDEX(Y_data,ROW(Y_нач)+QUOTIENT(n,nX),COLUMN(Y_нач)+MOD(n,nX)),"-")</f>
        <v>-</v>
      </c>
      <c r="W70" s="7" t="str">
        <f aca="false">IF(IF(numY_&lt;nY,QUOTIENT(n,nX),MOD(n,nX)+nY)=numY_,INDEX(Y_data,ROW(Y_нач)+QUOTIENT(n,nX),COLUMN(Y_нач)+MOD(n,nX)),"-")</f>
        <v>-</v>
      </c>
      <c r="X70" s="7" t="str">
        <f aca="false">IF(IF(numY_&lt;nY,QUOTIENT(n,nX),MOD(n,nX)+nY)=numY_,INDEX(Y_data,ROW(Y_нач)+QUOTIENT(n,nX),COLUMN(Y_нач)+MOD(n,nX)),"-")</f>
        <v>-</v>
      </c>
      <c r="Y70" s="7" t="str">
        <f aca="false">IF(IF(numY_&lt;nY,QUOTIENT(n,nX),MOD(n,nX)+nY)=numY_,INDEX(Y_data,ROW(Y_нач)+QUOTIENT(n,nX),COLUMN(Y_нач)+MOD(n,nX)),"-")</f>
        <v>-</v>
      </c>
    </row>
    <row r="71" customFormat="false" ht="12.8" hidden="false" customHeight="false" outlineLevel="0" collapsed="false">
      <c r="B71" s="7" t="n">
        <f aca="false">MIN(nXY-1,ROW()-ROW(X_Y_нач))</f>
        <v>68</v>
      </c>
      <c r="C71" s="7" t="n">
        <f aca="false">INDEX(X_data,ROW(X_нач)+QUOTIENT(n,nX),COLUMN(X_нач)+MOD(n,nX))</f>
        <v>-3.75</v>
      </c>
      <c r="D71" s="7" t="str">
        <f aca="false">IF(IF(numY_&lt;nY,QUOTIENT(n,nX),MOD(n,nX)+nY)=numY_,INDEX(Y_data,ROW(Y_нач)+QUOTIENT(n,nX),COLUMN(Y_нач)+MOD(n,nX)),"-")</f>
        <v>-</v>
      </c>
      <c r="E71" s="7" t="str">
        <f aca="false">IF(IF(numY_&lt;nY,QUOTIENT(n,nX),MOD(n,nX)+nY)=numY_,INDEX(Y_data,ROW(Y_нач)+QUOTIENT(n,nX),COLUMN(Y_нач)+MOD(n,nX)),"-")</f>
        <v>-</v>
      </c>
      <c r="F71" s="7" t="str">
        <f aca="false">IF(IF(numY_&lt;nY,QUOTIENT(n,nX),MOD(n,nX)+nY)=numY_,INDEX(Y_data,ROW(Y_нач)+QUOTIENT(n,nX),COLUMN(Y_нач)+MOD(n,nX)),"-")</f>
        <v>-</v>
      </c>
      <c r="G71" s="7" t="str">
        <f aca="false">IF(IF(numY_&lt;nY,QUOTIENT(n,nX),MOD(n,nX)+nY)=numY_,INDEX(Y_data,ROW(Y_нач)+QUOTIENT(n,nX),COLUMN(Y_нач)+MOD(n,nX)),"-")</f>
        <v>-</v>
      </c>
      <c r="H71" s="7" t="str">
        <f aca="false">IF(IF(numY_&lt;nY,QUOTIENT(n,nX),MOD(n,nX)+nY)=numY_,INDEX(Y_data,ROW(Y_нач)+QUOTIENT(n,nX),COLUMN(Y_нач)+MOD(n,nX)),"-")</f>
        <v>-</v>
      </c>
      <c r="I71" s="7" t="str">
        <f aca="false">IF(IF(numY_&lt;nY,QUOTIENT(n,nX),MOD(n,nX)+nY)=numY_,INDEX(Y_data,ROW(Y_нач)+QUOTIENT(n,nX),COLUMN(Y_нач)+MOD(n,nX)),"-")</f>
        <v>-</v>
      </c>
      <c r="J71" s="7" t="n">
        <f aca="false">IF(IF(numY_&lt;nY,QUOTIENT(n,nX),MOD(n,nX)+nY)=numY_,INDEX(Y_data,ROW(Y_нач)+QUOTIENT(n,nX),COLUMN(Y_нач)+MOD(n,nX)),"-")</f>
        <v>-1.72750474504976</v>
      </c>
      <c r="K71" s="7" t="str">
        <f aca="false">IF(IF(numY_&lt;nY,QUOTIENT(n,nX),MOD(n,nX)+nY)=numY_,INDEX(Y_data,ROW(Y_нач)+QUOTIENT(n,nX),COLUMN(Y_нач)+MOD(n,nX)),"-")</f>
        <v>-</v>
      </c>
      <c r="L71" s="7" t="str">
        <f aca="false">IF(IF(numY_&lt;nY,QUOTIENT(n,nX),MOD(n,nX)+nY)=numY_,INDEX(Y_data,ROW(Y_нач)+QUOTIENT(n,nX),COLUMN(Y_нач)+MOD(n,nX)),"-")</f>
        <v>-</v>
      </c>
      <c r="M71" s="7" t="str">
        <f aca="false">IF(IF(numY_&lt;nY,QUOTIENT(n,nX),MOD(n,nX)+nY)=numY_,INDEX(Y_data,ROW(Y_нач)+QUOTIENT(n,nX),COLUMN(Y_нач)+MOD(n,nX)),"-")</f>
        <v>-</v>
      </c>
      <c r="N71" s="7" t="str">
        <f aca="false">IF(IF(numY_&lt;nY,QUOTIENT(n,nX),MOD(n,nX)+nY)=numY_,INDEX(Y_data,ROW(Y_нач)+QUOTIENT(n,nX),COLUMN(Y_нач)+MOD(n,nX)),"-")</f>
        <v>-</v>
      </c>
      <c r="O71" s="7" t="str">
        <f aca="false">IF(IF(numY_&lt;nY,QUOTIENT(n,nX),MOD(n,nX)+nY)=numY_,INDEX(Y_data,ROW(Y_нач)+QUOTIENT(n,nX),COLUMN(Y_нач)+MOD(n,nX)),"-")</f>
        <v>-</v>
      </c>
      <c r="P71" s="7" t="str">
        <f aca="false">IF(IF(numY_&lt;nY,QUOTIENT(n,nX),MOD(n,nX)+nY)=numY_,INDEX(Y_data,ROW(Y_нач)+QUOTIENT(n,nX),COLUMN(Y_нач)+MOD(n,nX)),"-")</f>
        <v>-</v>
      </c>
      <c r="Q71" s="7" t="n">
        <f aca="false">IF(IF(numY_&lt;nY,QUOTIENT(n,nX),MOD(n,nX)+nY)=numY_,INDEX(Y_data,ROW(Y_нач)+QUOTIENT(n,nX),COLUMN(Y_нач)+MOD(n,nX)),"-")</f>
        <v>-1.72750474504976</v>
      </c>
      <c r="R71" s="7" t="str">
        <f aca="false">IF(IF(numY_&lt;nY,QUOTIENT(n,nX),MOD(n,nX)+nY)=numY_,INDEX(Y_data,ROW(Y_нач)+QUOTIENT(n,nX),COLUMN(Y_нач)+MOD(n,nX)),"-")</f>
        <v>-</v>
      </c>
      <c r="S71" s="7" t="str">
        <f aca="false">IF(IF(numY_&lt;nY,QUOTIENT(n,nX),MOD(n,nX)+nY)=numY_,INDEX(Y_data,ROW(Y_нач)+QUOTIENT(n,nX),COLUMN(Y_нач)+MOD(n,nX)),"-")</f>
        <v>-</v>
      </c>
      <c r="T71" s="7" t="str">
        <f aca="false">IF(IF(numY_&lt;nY,QUOTIENT(n,nX),MOD(n,nX)+nY)=numY_,INDEX(Y_data,ROW(Y_нач)+QUOTIENT(n,nX),COLUMN(Y_нач)+MOD(n,nX)),"-")</f>
        <v>-</v>
      </c>
      <c r="U71" s="7" t="str">
        <f aca="false">IF(IF(numY_&lt;nY,QUOTIENT(n,nX),MOD(n,nX)+nY)=numY_,INDEX(Y_data,ROW(Y_нач)+QUOTIENT(n,nX),COLUMN(Y_нач)+MOD(n,nX)),"-")</f>
        <v>-</v>
      </c>
      <c r="V71" s="7" t="str">
        <f aca="false">IF(IF(numY_&lt;nY,QUOTIENT(n,nX),MOD(n,nX)+nY)=numY_,INDEX(Y_data,ROW(Y_нач)+QUOTIENT(n,nX),COLUMN(Y_нач)+MOD(n,nX)),"-")</f>
        <v>-</v>
      </c>
      <c r="W71" s="7" t="str">
        <f aca="false">IF(IF(numY_&lt;nY,QUOTIENT(n,nX),MOD(n,nX)+nY)=numY_,INDEX(Y_data,ROW(Y_нач)+QUOTIENT(n,nX),COLUMN(Y_нач)+MOD(n,nX)),"-")</f>
        <v>-</v>
      </c>
      <c r="X71" s="7" t="str">
        <f aca="false">IF(IF(numY_&lt;nY,QUOTIENT(n,nX),MOD(n,nX)+nY)=numY_,INDEX(Y_data,ROW(Y_нач)+QUOTIENT(n,nX),COLUMN(Y_нач)+MOD(n,nX)),"-")</f>
        <v>-</v>
      </c>
      <c r="Y71" s="7" t="str">
        <f aca="false">IF(IF(numY_&lt;nY,QUOTIENT(n,nX),MOD(n,nX)+nY)=numY_,INDEX(Y_data,ROW(Y_нач)+QUOTIENT(n,nX),COLUMN(Y_нач)+MOD(n,nX)),"-")</f>
        <v>-</v>
      </c>
    </row>
    <row r="72" customFormat="false" ht="12.8" hidden="false" customHeight="false" outlineLevel="0" collapsed="false">
      <c r="B72" s="7" t="n">
        <f aca="false">MIN(nXY-1,ROW()-ROW(X_Y_нач))</f>
        <v>69</v>
      </c>
      <c r="C72" s="7" t="n">
        <f aca="false">INDEX(X_data,ROW(X_нач)+QUOTIENT(n,nX),COLUMN(X_нач)+MOD(n,nX))</f>
        <v>-2.75</v>
      </c>
      <c r="D72" s="7" t="str">
        <f aca="false">IF(IF(numY_&lt;nY,QUOTIENT(n,nX),MOD(n,nX)+nY)=numY_,INDEX(Y_data,ROW(Y_нач)+QUOTIENT(n,nX),COLUMN(Y_нач)+MOD(n,nX)),"-")</f>
        <v>-</v>
      </c>
      <c r="E72" s="7" t="str">
        <f aca="false">IF(IF(numY_&lt;nY,QUOTIENT(n,nX),MOD(n,nX)+nY)=numY_,INDEX(Y_data,ROW(Y_нач)+QUOTIENT(n,nX),COLUMN(Y_нач)+MOD(n,nX)),"-")</f>
        <v>-</v>
      </c>
      <c r="F72" s="7" t="str">
        <f aca="false">IF(IF(numY_&lt;nY,QUOTIENT(n,nX),MOD(n,nX)+nY)=numY_,INDEX(Y_data,ROW(Y_нач)+QUOTIENT(n,nX),COLUMN(Y_нач)+MOD(n,nX)),"-")</f>
        <v>-</v>
      </c>
      <c r="G72" s="7" t="str">
        <f aca="false">IF(IF(numY_&lt;nY,QUOTIENT(n,nX),MOD(n,nX)+nY)=numY_,INDEX(Y_data,ROW(Y_нач)+QUOTIENT(n,nX),COLUMN(Y_нач)+MOD(n,nX)),"-")</f>
        <v>-</v>
      </c>
      <c r="H72" s="7" t="str">
        <f aca="false">IF(IF(numY_&lt;nY,QUOTIENT(n,nX),MOD(n,nX)+nY)=numY_,INDEX(Y_data,ROW(Y_нач)+QUOTIENT(n,nX),COLUMN(Y_нач)+MOD(n,nX)),"-")</f>
        <v>-</v>
      </c>
      <c r="I72" s="7" t="str">
        <f aca="false">IF(IF(numY_&lt;nY,QUOTIENT(n,nX),MOD(n,nX)+nY)=numY_,INDEX(Y_data,ROW(Y_нач)+QUOTIENT(n,nX),COLUMN(Y_нач)+MOD(n,nX)),"-")</f>
        <v>-</v>
      </c>
      <c r="J72" s="7" t="n">
        <f aca="false">IF(IF(numY_&lt;nY,QUOTIENT(n,nX),MOD(n,nX)+nY)=numY_,INDEX(Y_data,ROW(Y_нач)+QUOTIENT(n,nX),COLUMN(Y_нач)+MOD(n,nX)),"-")</f>
        <v>-1.55114361554693</v>
      </c>
      <c r="K72" s="7" t="str">
        <f aca="false">IF(IF(numY_&lt;nY,QUOTIENT(n,nX),MOD(n,nX)+nY)=numY_,INDEX(Y_data,ROW(Y_нач)+QUOTIENT(n,nX),COLUMN(Y_нач)+MOD(n,nX)),"-")</f>
        <v>-</v>
      </c>
      <c r="L72" s="7" t="str">
        <f aca="false">IF(IF(numY_&lt;nY,QUOTIENT(n,nX),MOD(n,nX)+nY)=numY_,INDEX(Y_data,ROW(Y_нач)+QUOTIENT(n,nX),COLUMN(Y_нач)+MOD(n,nX)),"-")</f>
        <v>-</v>
      </c>
      <c r="M72" s="7" t="str">
        <f aca="false">IF(IF(numY_&lt;nY,QUOTIENT(n,nX),MOD(n,nX)+nY)=numY_,INDEX(Y_data,ROW(Y_нач)+QUOTIENT(n,nX),COLUMN(Y_нач)+MOD(n,nX)),"-")</f>
        <v>-</v>
      </c>
      <c r="N72" s="7" t="str">
        <f aca="false">IF(IF(numY_&lt;nY,QUOTIENT(n,nX),MOD(n,nX)+nY)=numY_,INDEX(Y_data,ROW(Y_нач)+QUOTIENT(n,nX),COLUMN(Y_нач)+MOD(n,nX)),"-")</f>
        <v>-</v>
      </c>
      <c r="O72" s="7" t="str">
        <f aca="false">IF(IF(numY_&lt;nY,QUOTIENT(n,nX),MOD(n,nX)+nY)=numY_,INDEX(Y_data,ROW(Y_нач)+QUOTIENT(n,nX),COLUMN(Y_нач)+MOD(n,nX)),"-")</f>
        <v>-</v>
      </c>
      <c r="P72" s="7" t="str">
        <f aca="false">IF(IF(numY_&lt;nY,QUOTIENT(n,nX),MOD(n,nX)+nY)=numY_,INDEX(Y_data,ROW(Y_нач)+QUOTIENT(n,nX),COLUMN(Y_нач)+MOD(n,nX)),"-")</f>
        <v>-</v>
      </c>
      <c r="Q72" s="7" t="str">
        <f aca="false">IF(IF(numY_&lt;nY,QUOTIENT(n,nX),MOD(n,nX)+nY)=numY_,INDEX(Y_data,ROW(Y_нач)+QUOTIENT(n,nX),COLUMN(Y_нач)+MOD(n,nX)),"-")</f>
        <v>-</v>
      </c>
      <c r="R72" s="7" t="n">
        <f aca="false">IF(IF(numY_&lt;nY,QUOTIENT(n,nX),MOD(n,nX)+nY)=numY_,INDEX(Y_data,ROW(Y_нач)+QUOTIENT(n,nX),COLUMN(Y_нач)+MOD(n,nX)),"-")</f>
        <v>-1.55114361554693</v>
      </c>
      <c r="S72" s="7" t="str">
        <f aca="false">IF(IF(numY_&lt;nY,QUOTIENT(n,nX),MOD(n,nX)+nY)=numY_,INDEX(Y_data,ROW(Y_нач)+QUOTIENT(n,nX),COLUMN(Y_нач)+MOD(n,nX)),"-")</f>
        <v>-</v>
      </c>
      <c r="T72" s="7" t="str">
        <f aca="false">IF(IF(numY_&lt;nY,QUOTIENT(n,nX),MOD(n,nX)+nY)=numY_,INDEX(Y_data,ROW(Y_нач)+QUOTIENT(n,nX),COLUMN(Y_нач)+MOD(n,nX)),"-")</f>
        <v>-</v>
      </c>
      <c r="U72" s="7" t="str">
        <f aca="false">IF(IF(numY_&lt;nY,QUOTIENT(n,nX),MOD(n,nX)+nY)=numY_,INDEX(Y_data,ROW(Y_нач)+QUOTIENT(n,nX),COLUMN(Y_нач)+MOD(n,nX)),"-")</f>
        <v>-</v>
      </c>
      <c r="V72" s="7" t="str">
        <f aca="false">IF(IF(numY_&lt;nY,QUOTIENT(n,nX),MOD(n,nX)+nY)=numY_,INDEX(Y_data,ROW(Y_нач)+QUOTIENT(n,nX),COLUMN(Y_нач)+MOD(n,nX)),"-")</f>
        <v>-</v>
      </c>
      <c r="W72" s="7" t="str">
        <f aca="false">IF(IF(numY_&lt;nY,QUOTIENT(n,nX),MOD(n,nX)+nY)=numY_,INDEX(Y_data,ROW(Y_нач)+QUOTIENT(n,nX),COLUMN(Y_нач)+MOD(n,nX)),"-")</f>
        <v>-</v>
      </c>
      <c r="X72" s="7" t="str">
        <f aca="false">IF(IF(numY_&lt;nY,QUOTIENT(n,nX),MOD(n,nX)+nY)=numY_,INDEX(Y_data,ROW(Y_нач)+QUOTIENT(n,nX),COLUMN(Y_нач)+MOD(n,nX)),"-")</f>
        <v>-</v>
      </c>
      <c r="Y72" s="7" t="str">
        <f aca="false">IF(IF(numY_&lt;nY,QUOTIENT(n,nX),MOD(n,nX)+nY)=numY_,INDEX(Y_data,ROW(Y_нач)+QUOTIENT(n,nX),COLUMN(Y_нач)+MOD(n,nX)),"-")</f>
        <v>-</v>
      </c>
    </row>
    <row r="73" customFormat="false" ht="12.8" hidden="false" customHeight="false" outlineLevel="0" collapsed="false">
      <c r="B73" s="7" t="n">
        <f aca="false">MIN(nXY-1,ROW()-ROW(X_Y_нач))</f>
        <v>70</v>
      </c>
      <c r="C73" s="7" t="n">
        <f aca="false">INDEX(X_data,ROW(X_нач)+QUOTIENT(n,nX),COLUMN(X_нач)+MOD(n,nX))</f>
        <v>-1.75</v>
      </c>
      <c r="D73" s="7" t="str">
        <f aca="false">IF(IF(numY_&lt;nY,QUOTIENT(n,nX),MOD(n,nX)+nY)=numY_,INDEX(Y_data,ROW(Y_нач)+QUOTIENT(n,nX),COLUMN(Y_нач)+MOD(n,nX)),"-")</f>
        <v>-</v>
      </c>
      <c r="E73" s="7" t="str">
        <f aca="false">IF(IF(numY_&lt;nY,QUOTIENT(n,nX),MOD(n,nX)+nY)=numY_,INDEX(Y_data,ROW(Y_нач)+QUOTIENT(n,nX),COLUMN(Y_нач)+MOD(n,nX)),"-")</f>
        <v>-</v>
      </c>
      <c r="F73" s="7" t="str">
        <f aca="false">IF(IF(numY_&lt;nY,QUOTIENT(n,nX),MOD(n,nX)+nY)=numY_,INDEX(Y_data,ROW(Y_нач)+QUOTIENT(n,nX),COLUMN(Y_нач)+MOD(n,nX)),"-")</f>
        <v>-</v>
      </c>
      <c r="G73" s="7" t="str">
        <f aca="false">IF(IF(numY_&lt;nY,QUOTIENT(n,nX),MOD(n,nX)+nY)=numY_,INDEX(Y_data,ROW(Y_нач)+QUOTIENT(n,nX),COLUMN(Y_нач)+MOD(n,nX)),"-")</f>
        <v>-</v>
      </c>
      <c r="H73" s="7" t="str">
        <f aca="false">IF(IF(numY_&lt;nY,QUOTIENT(n,nX),MOD(n,nX)+nY)=numY_,INDEX(Y_data,ROW(Y_нач)+QUOTIENT(n,nX),COLUMN(Y_нач)+MOD(n,nX)),"-")</f>
        <v>-</v>
      </c>
      <c r="I73" s="7" t="str">
        <f aca="false">IF(IF(numY_&lt;nY,QUOTIENT(n,nX),MOD(n,nX)+nY)=numY_,INDEX(Y_data,ROW(Y_нач)+QUOTIENT(n,nX),COLUMN(Y_нач)+MOD(n,nX)),"-")</f>
        <v>-</v>
      </c>
      <c r="J73" s="7" t="n">
        <f aca="false">IF(IF(numY_&lt;nY,QUOTIENT(n,nX),MOD(n,nX)+nY)=numY_,INDEX(Y_data,ROW(Y_нач)+QUOTIENT(n,nX),COLUMN(Y_нач)+MOD(n,nX)),"-")</f>
        <v>-0.979904264251149</v>
      </c>
      <c r="K73" s="7" t="str">
        <f aca="false">IF(IF(numY_&lt;nY,QUOTIENT(n,nX),MOD(n,nX)+nY)=numY_,INDEX(Y_data,ROW(Y_нач)+QUOTIENT(n,nX),COLUMN(Y_нач)+MOD(n,nX)),"-")</f>
        <v>-</v>
      </c>
      <c r="L73" s="7" t="str">
        <f aca="false">IF(IF(numY_&lt;nY,QUOTIENT(n,nX),MOD(n,nX)+nY)=numY_,INDEX(Y_data,ROW(Y_нач)+QUOTIENT(n,nX),COLUMN(Y_нач)+MOD(n,nX)),"-")</f>
        <v>-</v>
      </c>
      <c r="M73" s="7" t="str">
        <f aca="false">IF(IF(numY_&lt;nY,QUOTIENT(n,nX),MOD(n,nX)+nY)=numY_,INDEX(Y_data,ROW(Y_нач)+QUOTIENT(n,nX),COLUMN(Y_нач)+MOD(n,nX)),"-")</f>
        <v>-</v>
      </c>
      <c r="N73" s="7" t="str">
        <f aca="false">IF(IF(numY_&lt;nY,QUOTIENT(n,nX),MOD(n,nX)+nY)=numY_,INDEX(Y_data,ROW(Y_нач)+QUOTIENT(n,nX),COLUMN(Y_нач)+MOD(n,nX)),"-")</f>
        <v>-</v>
      </c>
      <c r="O73" s="7" t="str">
        <f aca="false">IF(IF(numY_&lt;nY,QUOTIENT(n,nX),MOD(n,nX)+nY)=numY_,INDEX(Y_data,ROW(Y_нач)+QUOTIENT(n,nX),COLUMN(Y_нач)+MOD(n,nX)),"-")</f>
        <v>-</v>
      </c>
      <c r="P73" s="7" t="str">
        <f aca="false">IF(IF(numY_&lt;nY,QUOTIENT(n,nX),MOD(n,nX)+nY)=numY_,INDEX(Y_data,ROW(Y_нач)+QUOTIENT(n,nX),COLUMN(Y_нач)+MOD(n,nX)),"-")</f>
        <v>-</v>
      </c>
      <c r="Q73" s="7" t="str">
        <f aca="false">IF(IF(numY_&lt;nY,QUOTIENT(n,nX),MOD(n,nX)+nY)=numY_,INDEX(Y_data,ROW(Y_нач)+QUOTIENT(n,nX),COLUMN(Y_нач)+MOD(n,nX)),"-")</f>
        <v>-</v>
      </c>
      <c r="R73" s="7" t="str">
        <f aca="false">IF(IF(numY_&lt;nY,QUOTIENT(n,nX),MOD(n,nX)+nY)=numY_,INDEX(Y_data,ROW(Y_нач)+QUOTIENT(n,nX),COLUMN(Y_нач)+MOD(n,nX)),"-")</f>
        <v>-</v>
      </c>
      <c r="S73" s="7" t="n">
        <f aca="false">IF(IF(numY_&lt;nY,QUOTIENT(n,nX),MOD(n,nX)+nY)=numY_,INDEX(Y_data,ROW(Y_нач)+QUOTIENT(n,nX),COLUMN(Y_нач)+MOD(n,nX)),"-")</f>
        <v>-0.979904264251149</v>
      </c>
      <c r="T73" s="7" t="str">
        <f aca="false">IF(IF(numY_&lt;nY,QUOTIENT(n,nX),MOD(n,nX)+nY)=numY_,INDEX(Y_data,ROW(Y_нач)+QUOTIENT(n,nX),COLUMN(Y_нач)+MOD(n,nX)),"-")</f>
        <v>-</v>
      </c>
      <c r="U73" s="7" t="str">
        <f aca="false">IF(IF(numY_&lt;nY,QUOTIENT(n,nX),MOD(n,nX)+nY)=numY_,INDEX(Y_data,ROW(Y_нач)+QUOTIENT(n,nX),COLUMN(Y_нач)+MOD(n,nX)),"-")</f>
        <v>-</v>
      </c>
      <c r="V73" s="7" t="str">
        <f aca="false">IF(IF(numY_&lt;nY,QUOTIENT(n,nX),MOD(n,nX)+nY)=numY_,INDEX(Y_data,ROW(Y_нач)+QUOTIENT(n,nX),COLUMN(Y_нач)+MOD(n,nX)),"-")</f>
        <v>-</v>
      </c>
      <c r="W73" s="7" t="str">
        <f aca="false">IF(IF(numY_&lt;nY,QUOTIENT(n,nX),MOD(n,nX)+nY)=numY_,INDEX(Y_data,ROW(Y_нач)+QUOTIENT(n,nX),COLUMN(Y_нач)+MOD(n,nX)),"-")</f>
        <v>-</v>
      </c>
      <c r="X73" s="7" t="str">
        <f aca="false">IF(IF(numY_&lt;nY,QUOTIENT(n,nX),MOD(n,nX)+nY)=numY_,INDEX(Y_data,ROW(Y_нач)+QUOTIENT(n,nX),COLUMN(Y_нач)+MOD(n,nX)),"-")</f>
        <v>-</v>
      </c>
      <c r="Y73" s="7" t="str">
        <f aca="false">IF(IF(numY_&lt;nY,QUOTIENT(n,nX),MOD(n,nX)+nY)=numY_,INDEX(Y_data,ROW(Y_нач)+QUOTIENT(n,nX),COLUMN(Y_нач)+MOD(n,nX)),"-")</f>
        <v>-</v>
      </c>
    </row>
    <row r="74" customFormat="false" ht="12.8" hidden="false" customHeight="false" outlineLevel="0" collapsed="false">
      <c r="B74" s="7" t="n">
        <f aca="false">MIN(nXY-1,ROW()-ROW(X_Y_нач))</f>
        <v>71</v>
      </c>
      <c r="C74" s="7" t="n">
        <f aca="false">INDEX(X_data,ROW(X_нач)+QUOTIENT(n,nX),COLUMN(X_нач)+MOD(n,nX))</f>
        <v>-0.75</v>
      </c>
      <c r="D74" s="7" t="str">
        <f aca="false">IF(IF(numY_&lt;nY,QUOTIENT(n,nX),MOD(n,nX)+nY)=numY_,INDEX(Y_data,ROW(Y_нач)+QUOTIENT(n,nX),COLUMN(Y_нач)+MOD(n,nX)),"-")</f>
        <v>-</v>
      </c>
      <c r="E74" s="7" t="str">
        <f aca="false">IF(IF(numY_&lt;nY,QUOTIENT(n,nX),MOD(n,nX)+nY)=numY_,INDEX(Y_data,ROW(Y_нач)+QUOTIENT(n,nX),COLUMN(Y_нач)+MOD(n,nX)),"-")</f>
        <v>-</v>
      </c>
      <c r="F74" s="7" t="str">
        <f aca="false">IF(IF(numY_&lt;nY,QUOTIENT(n,nX),MOD(n,nX)+nY)=numY_,INDEX(Y_data,ROW(Y_нач)+QUOTIENT(n,nX),COLUMN(Y_нач)+MOD(n,nX)),"-")</f>
        <v>-</v>
      </c>
      <c r="G74" s="7" t="str">
        <f aca="false">IF(IF(numY_&lt;nY,QUOTIENT(n,nX),MOD(n,nX)+nY)=numY_,INDEX(Y_data,ROW(Y_нач)+QUOTIENT(n,nX),COLUMN(Y_нач)+MOD(n,nX)),"-")</f>
        <v>-</v>
      </c>
      <c r="H74" s="7" t="str">
        <f aca="false">IF(IF(numY_&lt;nY,QUOTIENT(n,nX),MOD(n,nX)+nY)=numY_,INDEX(Y_data,ROW(Y_нач)+QUOTIENT(n,nX),COLUMN(Y_нач)+MOD(n,nX)),"-")</f>
        <v>-</v>
      </c>
      <c r="I74" s="7" t="str">
        <f aca="false">IF(IF(numY_&lt;nY,QUOTIENT(n,nX),MOD(n,nX)+nY)=numY_,INDEX(Y_data,ROW(Y_нач)+QUOTIENT(n,nX),COLUMN(Y_нач)+MOD(n,nX)),"-")</f>
        <v>-</v>
      </c>
      <c r="J74" s="7" t="n">
        <f aca="false">IF(IF(numY_&lt;nY,QUOTIENT(n,nX),MOD(n,nX)+nY)=numY_,INDEX(Y_data,ROW(Y_нач)+QUOTIENT(n,nX),COLUMN(Y_нач)+MOD(n,nX)),"-")</f>
        <v>-0.679262798332297</v>
      </c>
      <c r="K74" s="7" t="str">
        <f aca="false">IF(IF(numY_&lt;nY,QUOTIENT(n,nX),MOD(n,nX)+nY)=numY_,INDEX(Y_data,ROW(Y_нач)+QUOTIENT(n,nX),COLUMN(Y_нач)+MOD(n,nX)),"-")</f>
        <v>-</v>
      </c>
      <c r="L74" s="7" t="str">
        <f aca="false">IF(IF(numY_&lt;nY,QUOTIENT(n,nX),MOD(n,nX)+nY)=numY_,INDEX(Y_data,ROW(Y_нач)+QUOTIENT(n,nX),COLUMN(Y_нач)+MOD(n,nX)),"-")</f>
        <v>-</v>
      </c>
      <c r="M74" s="7" t="str">
        <f aca="false">IF(IF(numY_&lt;nY,QUOTIENT(n,nX),MOD(n,nX)+nY)=numY_,INDEX(Y_data,ROW(Y_нач)+QUOTIENT(n,nX),COLUMN(Y_нач)+MOD(n,nX)),"-")</f>
        <v>-</v>
      </c>
      <c r="N74" s="7" t="str">
        <f aca="false">IF(IF(numY_&lt;nY,QUOTIENT(n,nX),MOD(n,nX)+nY)=numY_,INDEX(Y_data,ROW(Y_нач)+QUOTIENT(n,nX),COLUMN(Y_нач)+MOD(n,nX)),"-")</f>
        <v>-</v>
      </c>
      <c r="O74" s="7" t="str">
        <f aca="false">IF(IF(numY_&lt;nY,QUOTIENT(n,nX),MOD(n,nX)+nY)=numY_,INDEX(Y_data,ROW(Y_нач)+QUOTIENT(n,nX),COLUMN(Y_нач)+MOD(n,nX)),"-")</f>
        <v>-</v>
      </c>
      <c r="P74" s="7" t="str">
        <f aca="false">IF(IF(numY_&lt;nY,QUOTIENT(n,nX),MOD(n,nX)+nY)=numY_,INDEX(Y_data,ROW(Y_нач)+QUOTIENT(n,nX),COLUMN(Y_нач)+MOD(n,nX)),"-")</f>
        <v>-</v>
      </c>
      <c r="Q74" s="7" t="str">
        <f aca="false">IF(IF(numY_&lt;nY,QUOTIENT(n,nX),MOD(n,nX)+nY)=numY_,INDEX(Y_data,ROW(Y_нач)+QUOTIENT(n,nX),COLUMN(Y_нач)+MOD(n,nX)),"-")</f>
        <v>-</v>
      </c>
      <c r="R74" s="7" t="str">
        <f aca="false">IF(IF(numY_&lt;nY,QUOTIENT(n,nX),MOD(n,nX)+nY)=numY_,INDEX(Y_data,ROW(Y_нач)+QUOTIENT(n,nX),COLUMN(Y_нач)+MOD(n,nX)),"-")</f>
        <v>-</v>
      </c>
      <c r="S74" s="7" t="str">
        <f aca="false">IF(IF(numY_&lt;nY,QUOTIENT(n,nX),MOD(n,nX)+nY)=numY_,INDEX(Y_data,ROW(Y_нач)+QUOTIENT(n,nX),COLUMN(Y_нач)+MOD(n,nX)),"-")</f>
        <v>-</v>
      </c>
      <c r="T74" s="7" t="n">
        <f aca="false">IF(IF(numY_&lt;nY,QUOTIENT(n,nX),MOD(n,nX)+nY)=numY_,INDEX(Y_data,ROW(Y_нач)+QUOTIENT(n,nX),COLUMN(Y_нач)+MOD(n,nX)),"-")</f>
        <v>-0.679262798332297</v>
      </c>
      <c r="U74" s="7" t="str">
        <f aca="false">IF(IF(numY_&lt;nY,QUOTIENT(n,nX),MOD(n,nX)+nY)=numY_,INDEX(Y_data,ROW(Y_нач)+QUOTIENT(n,nX),COLUMN(Y_нач)+MOD(n,nX)),"-")</f>
        <v>-</v>
      </c>
      <c r="V74" s="7" t="str">
        <f aca="false">IF(IF(numY_&lt;nY,QUOTIENT(n,nX),MOD(n,nX)+nY)=numY_,INDEX(Y_data,ROW(Y_нач)+QUOTIENT(n,nX),COLUMN(Y_нач)+MOD(n,nX)),"-")</f>
        <v>-</v>
      </c>
      <c r="W74" s="7" t="str">
        <f aca="false">IF(IF(numY_&lt;nY,QUOTIENT(n,nX),MOD(n,nX)+nY)=numY_,INDEX(Y_data,ROW(Y_нач)+QUOTIENT(n,nX),COLUMN(Y_нач)+MOD(n,nX)),"-")</f>
        <v>-</v>
      </c>
      <c r="X74" s="7" t="str">
        <f aca="false">IF(IF(numY_&lt;nY,QUOTIENT(n,nX),MOD(n,nX)+nY)=numY_,INDEX(Y_data,ROW(Y_нач)+QUOTIENT(n,nX),COLUMN(Y_нач)+MOD(n,nX)),"-")</f>
        <v>-</v>
      </c>
      <c r="Y74" s="7" t="str">
        <f aca="false">IF(IF(numY_&lt;nY,QUOTIENT(n,nX),MOD(n,nX)+nY)=numY_,INDEX(Y_data,ROW(Y_нач)+QUOTIENT(n,nX),COLUMN(Y_нач)+MOD(n,nX)),"-")</f>
        <v>-</v>
      </c>
    </row>
    <row r="75" customFormat="false" ht="12.8" hidden="false" customHeight="false" outlineLevel="0" collapsed="false">
      <c r="B75" s="7" t="n">
        <f aca="false">MIN(nXY-1,ROW()-ROW(X_Y_нач))</f>
        <v>72</v>
      </c>
      <c r="C75" s="7" t="n">
        <f aca="false">INDEX(X_data,ROW(X_нач)+QUOTIENT(n,nX),COLUMN(X_нач)+MOD(n,nX))</f>
        <v>0.25</v>
      </c>
      <c r="D75" s="7" t="str">
        <f aca="false">IF(IF(numY_&lt;nY,QUOTIENT(n,nX),MOD(n,nX)+nY)=numY_,INDEX(Y_data,ROW(Y_нач)+QUOTIENT(n,nX),COLUMN(Y_нач)+MOD(n,nX)),"-")</f>
        <v>-</v>
      </c>
      <c r="E75" s="7" t="str">
        <f aca="false">IF(IF(numY_&lt;nY,QUOTIENT(n,nX),MOD(n,nX)+nY)=numY_,INDEX(Y_data,ROW(Y_нач)+QUOTIENT(n,nX),COLUMN(Y_нач)+MOD(n,nX)),"-")</f>
        <v>-</v>
      </c>
      <c r="F75" s="7" t="str">
        <f aca="false">IF(IF(numY_&lt;nY,QUOTIENT(n,nX),MOD(n,nX)+nY)=numY_,INDEX(Y_data,ROW(Y_нач)+QUOTIENT(n,nX),COLUMN(Y_нач)+MOD(n,nX)),"-")</f>
        <v>-</v>
      </c>
      <c r="G75" s="7" t="str">
        <f aca="false">IF(IF(numY_&lt;nY,QUOTIENT(n,nX),MOD(n,nX)+nY)=numY_,INDEX(Y_data,ROW(Y_нач)+QUOTIENT(n,nX),COLUMN(Y_нач)+MOD(n,nX)),"-")</f>
        <v>-</v>
      </c>
      <c r="H75" s="7" t="str">
        <f aca="false">IF(IF(numY_&lt;nY,QUOTIENT(n,nX),MOD(n,nX)+nY)=numY_,INDEX(Y_data,ROW(Y_нач)+QUOTIENT(n,nX),COLUMN(Y_нач)+MOD(n,nX)),"-")</f>
        <v>-</v>
      </c>
      <c r="I75" s="7" t="str">
        <f aca="false">IF(IF(numY_&lt;nY,QUOTIENT(n,nX),MOD(n,nX)+nY)=numY_,INDEX(Y_data,ROW(Y_нач)+QUOTIENT(n,nX),COLUMN(Y_нач)+MOD(n,nX)),"-")</f>
        <v>-</v>
      </c>
      <c r="J75" s="7" t="n">
        <f aca="false">IF(IF(numY_&lt;nY,QUOTIENT(n,nX),MOD(n,nX)+nY)=numY_,INDEX(Y_data,ROW(Y_нач)+QUOTIENT(n,nX),COLUMN(Y_нач)+MOD(n,nX)),"-")</f>
        <v>-0.979904264251149</v>
      </c>
      <c r="K75" s="7" t="str">
        <f aca="false">IF(IF(numY_&lt;nY,QUOTIENT(n,nX),MOD(n,nX)+nY)=numY_,INDEX(Y_data,ROW(Y_нач)+QUOTIENT(n,nX),COLUMN(Y_нач)+MOD(n,nX)),"-")</f>
        <v>-</v>
      </c>
      <c r="L75" s="7" t="str">
        <f aca="false">IF(IF(numY_&lt;nY,QUOTIENT(n,nX),MOD(n,nX)+nY)=numY_,INDEX(Y_data,ROW(Y_нач)+QUOTIENT(n,nX),COLUMN(Y_нач)+MOD(n,nX)),"-")</f>
        <v>-</v>
      </c>
      <c r="M75" s="7" t="str">
        <f aca="false">IF(IF(numY_&lt;nY,QUOTIENT(n,nX),MOD(n,nX)+nY)=numY_,INDEX(Y_data,ROW(Y_нач)+QUOTIENT(n,nX),COLUMN(Y_нач)+MOD(n,nX)),"-")</f>
        <v>-</v>
      </c>
      <c r="N75" s="7" t="str">
        <f aca="false">IF(IF(numY_&lt;nY,QUOTIENT(n,nX),MOD(n,nX)+nY)=numY_,INDEX(Y_data,ROW(Y_нач)+QUOTIENT(n,nX),COLUMN(Y_нач)+MOD(n,nX)),"-")</f>
        <v>-</v>
      </c>
      <c r="O75" s="7" t="str">
        <f aca="false">IF(IF(numY_&lt;nY,QUOTIENT(n,nX),MOD(n,nX)+nY)=numY_,INDEX(Y_data,ROW(Y_нач)+QUOTIENT(n,nX),COLUMN(Y_нач)+MOD(n,nX)),"-")</f>
        <v>-</v>
      </c>
      <c r="P75" s="7" t="str">
        <f aca="false">IF(IF(numY_&lt;nY,QUOTIENT(n,nX),MOD(n,nX)+nY)=numY_,INDEX(Y_data,ROW(Y_нач)+QUOTIENT(n,nX),COLUMN(Y_нач)+MOD(n,nX)),"-")</f>
        <v>-</v>
      </c>
      <c r="Q75" s="7" t="str">
        <f aca="false">IF(IF(numY_&lt;nY,QUOTIENT(n,nX),MOD(n,nX)+nY)=numY_,INDEX(Y_data,ROW(Y_нач)+QUOTIENT(n,nX),COLUMN(Y_нач)+MOD(n,nX)),"-")</f>
        <v>-</v>
      </c>
      <c r="R75" s="7" t="str">
        <f aca="false">IF(IF(numY_&lt;nY,QUOTIENT(n,nX),MOD(n,nX)+nY)=numY_,INDEX(Y_data,ROW(Y_нач)+QUOTIENT(n,nX),COLUMN(Y_нач)+MOD(n,nX)),"-")</f>
        <v>-</v>
      </c>
      <c r="S75" s="7" t="str">
        <f aca="false">IF(IF(numY_&lt;nY,QUOTIENT(n,nX),MOD(n,nX)+nY)=numY_,INDEX(Y_data,ROW(Y_нач)+QUOTIENT(n,nX),COLUMN(Y_нач)+MOD(n,nX)),"-")</f>
        <v>-</v>
      </c>
      <c r="T75" s="7" t="str">
        <f aca="false">IF(IF(numY_&lt;nY,QUOTIENT(n,nX),MOD(n,nX)+nY)=numY_,INDEX(Y_data,ROW(Y_нач)+QUOTIENT(n,nX),COLUMN(Y_нач)+MOD(n,nX)),"-")</f>
        <v>-</v>
      </c>
      <c r="U75" s="7" t="n">
        <f aca="false">IF(IF(numY_&lt;nY,QUOTIENT(n,nX),MOD(n,nX)+nY)=numY_,INDEX(Y_data,ROW(Y_нач)+QUOTIENT(n,nX),COLUMN(Y_нач)+MOD(n,nX)),"-")</f>
        <v>-0.979904264251149</v>
      </c>
      <c r="V75" s="7" t="str">
        <f aca="false">IF(IF(numY_&lt;nY,QUOTIENT(n,nX),MOD(n,nX)+nY)=numY_,INDEX(Y_data,ROW(Y_нач)+QUOTIENT(n,nX),COLUMN(Y_нач)+MOD(n,nX)),"-")</f>
        <v>-</v>
      </c>
      <c r="W75" s="7" t="str">
        <f aca="false">IF(IF(numY_&lt;nY,QUOTIENT(n,nX),MOD(n,nX)+nY)=numY_,INDEX(Y_data,ROW(Y_нач)+QUOTIENT(n,nX),COLUMN(Y_нач)+MOD(n,nX)),"-")</f>
        <v>-</v>
      </c>
      <c r="X75" s="7" t="str">
        <f aca="false">IF(IF(numY_&lt;nY,QUOTIENT(n,nX),MOD(n,nX)+nY)=numY_,INDEX(Y_data,ROW(Y_нач)+QUOTIENT(n,nX),COLUMN(Y_нач)+MOD(n,nX)),"-")</f>
        <v>-</v>
      </c>
      <c r="Y75" s="7" t="str">
        <f aca="false">IF(IF(numY_&lt;nY,QUOTIENT(n,nX),MOD(n,nX)+nY)=numY_,INDEX(Y_data,ROW(Y_нач)+QUOTIENT(n,nX),COLUMN(Y_нач)+MOD(n,nX)),"-")</f>
        <v>-</v>
      </c>
    </row>
    <row r="76" customFormat="false" ht="12.8" hidden="false" customHeight="false" outlineLevel="0" collapsed="false">
      <c r="B76" s="7" t="n">
        <f aca="false">MIN(nXY-1,ROW()-ROW(X_Y_нач))</f>
        <v>73</v>
      </c>
      <c r="C76" s="7" t="n">
        <f aca="false">INDEX(X_data,ROW(X_нач)+QUOTIENT(n,nX),COLUMN(X_нач)+MOD(n,nX))</f>
        <v>1.25</v>
      </c>
      <c r="D76" s="7" t="str">
        <f aca="false">IF(IF(numY_&lt;nY,QUOTIENT(n,nX),MOD(n,nX)+nY)=numY_,INDEX(Y_data,ROW(Y_нач)+QUOTIENT(n,nX),COLUMN(Y_нач)+MOD(n,nX)),"-")</f>
        <v>-</v>
      </c>
      <c r="E76" s="7" t="str">
        <f aca="false">IF(IF(numY_&lt;nY,QUOTIENT(n,nX),MOD(n,nX)+nY)=numY_,INDEX(Y_data,ROW(Y_нач)+QUOTIENT(n,nX),COLUMN(Y_нач)+MOD(n,nX)),"-")</f>
        <v>-</v>
      </c>
      <c r="F76" s="7" t="str">
        <f aca="false">IF(IF(numY_&lt;nY,QUOTIENT(n,nX),MOD(n,nX)+nY)=numY_,INDEX(Y_data,ROW(Y_нач)+QUOTIENT(n,nX),COLUMN(Y_нач)+MOD(n,nX)),"-")</f>
        <v>-</v>
      </c>
      <c r="G76" s="7" t="str">
        <f aca="false">IF(IF(numY_&lt;nY,QUOTIENT(n,nX),MOD(n,nX)+nY)=numY_,INDEX(Y_data,ROW(Y_нач)+QUOTIENT(n,nX),COLUMN(Y_нач)+MOD(n,nX)),"-")</f>
        <v>-</v>
      </c>
      <c r="H76" s="7" t="str">
        <f aca="false">IF(IF(numY_&lt;nY,QUOTIENT(n,nX),MOD(n,nX)+nY)=numY_,INDEX(Y_data,ROW(Y_нач)+QUOTIENT(n,nX),COLUMN(Y_нач)+MOD(n,nX)),"-")</f>
        <v>-</v>
      </c>
      <c r="I76" s="7" t="str">
        <f aca="false">IF(IF(numY_&lt;nY,QUOTIENT(n,nX),MOD(n,nX)+nY)=numY_,INDEX(Y_data,ROW(Y_нач)+QUOTIENT(n,nX),COLUMN(Y_нач)+MOD(n,nX)),"-")</f>
        <v>-</v>
      </c>
      <c r="J76" s="7" t="n">
        <f aca="false">IF(IF(numY_&lt;nY,QUOTIENT(n,nX),MOD(n,nX)+nY)=numY_,INDEX(Y_data,ROW(Y_нач)+QUOTIENT(n,nX),COLUMN(Y_нач)+MOD(n,nX)),"-")</f>
        <v>-1.55114361554693</v>
      </c>
      <c r="K76" s="7" t="str">
        <f aca="false">IF(IF(numY_&lt;nY,QUOTIENT(n,nX),MOD(n,nX)+nY)=numY_,INDEX(Y_data,ROW(Y_нач)+QUOTIENT(n,nX),COLUMN(Y_нач)+MOD(n,nX)),"-")</f>
        <v>-</v>
      </c>
      <c r="L76" s="7" t="str">
        <f aca="false">IF(IF(numY_&lt;nY,QUOTIENT(n,nX),MOD(n,nX)+nY)=numY_,INDEX(Y_data,ROW(Y_нач)+QUOTIENT(n,nX),COLUMN(Y_нач)+MOD(n,nX)),"-")</f>
        <v>-</v>
      </c>
      <c r="M76" s="7" t="str">
        <f aca="false">IF(IF(numY_&lt;nY,QUOTIENT(n,nX),MOD(n,nX)+nY)=numY_,INDEX(Y_data,ROW(Y_нач)+QUOTIENT(n,nX),COLUMN(Y_нач)+MOD(n,nX)),"-")</f>
        <v>-</v>
      </c>
      <c r="N76" s="7" t="str">
        <f aca="false">IF(IF(numY_&lt;nY,QUOTIENT(n,nX),MOD(n,nX)+nY)=numY_,INDEX(Y_data,ROW(Y_нач)+QUOTIENT(n,nX),COLUMN(Y_нач)+MOD(n,nX)),"-")</f>
        <v>-</v>
      </c>
      <c r="O76" s="7" t="str">
        <f aca="false">IF(IF(numY_&lt;nY,QUOTIENT(n,nX),MOD(n,nX)+nY)=numY_,INDEX(Y_data,ROW(Y_нач)+QUOTIENT(n,nX),COLUMN(Y_нач)+MOD(n,nX)),"-")</f>
        <v>-</v>
      </c>
      <c r="P76" s="7" t="str">
        <f aca="false">IF(IF(numY_&lt;nY,QUOTIENT(n,nX),MOD(n,nX)+nY)=numY_,INDEX(Y_data,ROW(Y_нач)+QUOTIENT(n,nX),COLUMN(Y_нач)+MOD(n,nX)),"-")</f>
        <v>-</v>
      </c>
      <c r="Q76" s="7" t="str">
        <f aca="false">IF(IF(numY_&lt;nY,QUOTIENT(n,nX),MOD(n,nX)+nY)=numY_,INDEX(Y_data,ROW(Y_нач)+QUOTIENT(n,nX),COLUMN(Y_нач)+MOD(n,nX)),"-")</f>
        <v>-</v>
      </c>
      <c r="R76" s="7" t="str">
        <f aca="false">IF(IF(numY_&lt;nY,QUOTIENT(n,nX),MOD(n,nX)+nY)=numY_,INDEX(Y_data,ROW(Y_нач)+QUOTIENT(n,nX),COLUMN(Y_нач)+MOD(n,nX)),"-")</f>
        <v>-</v>
      </c>
      <c r="S76" s="7" t="str">
        <f aca="false">IF(IF(numY_&lt;nY,QUOTIENT(n,nX),MOD(n,nX)+nY)=numY_,INDEX(Y_data,ROW(Y_нач)+QUOTIENT(n,nX),COLUMN(Y_нач)+MOD(n,nX)),"-")</f>
        <v>-</v>
      </c>
      <c r="T76" s="7" t="str">
        <f aca="false">IF(IF(numY_&lt;nY,QUOTIENT(n,nX),MOD(n,nX)+nY)=numY_,INDEX(Y_data,ROW(Y_нач)+QUOTIENT(n,nX),COLUMN(Y_нач)+MOD(n,nX)),"-")</f>
        <v>-</v>
      </c>
      <c r="U76" s="7" t="str">
        <f aca="false">IF(IF(numY_&lt;nY,QUOTIENT(n,nX),MOD(n,nX)+nY)=numY_,INDEX(Y_data,ROW(Y_нач)+QUOTIENT(n,nX),COLUMN(Y_нач)+MOD(n,nX)),"-")</f>
        <v>-</v>
      </c>
      <c r="V76" s="7" t="n">
        <f aca="false">IF(IF(numY_&lt;nY,QUOTIENT(n,nX),MOD(n,nX)+nY)=numY_,INDEX(Y_data,ROW(Y_нач)+QUOTIENT(n,nX),COLUMN(Y_нач)+MOD(n,nX)),"-")</f>
        <v>-1.55114361554693</v>
      </c>
      <c r="W76" s="7" t="str">
        <f aca="false">IF(IF(numY_&lt;nY,QUOTIENT(n,nX),MOD(n,nX)+nY)=numY_,INDEX(Y_data,ROW(Y_нач)+QUOTIENT(n,nX),COLUMN(Y_нач)+MOD(n,nX)),"-")</f>
        <v>-</v>
      </c>
      <c r="X76" s="7" t="str">
        <f aca="false">IF(IF(numY_&lt;nY,QUOTIENT(n,nX),MOD(n,nX)+nY)=numY_,INDEX(Y_data,ROW(Y_нач)+QUOTIENT(n,nX),COLUMN(Y_нач)+MOD(n,nX)),"-")</f>
        <v>-</v>
      </c>
      <c r="Y76" s="7" t="str">
        <f aca="false">IF(IF(numY_&lt;nY,QUOTIENT(n,nX),MOD(n,nX)+nY)=numY_,INDEX(Y_data,ROW(Y_нач)+QUOTIENT(n,nX),COLUMN(Y_нач)+MOD(n,nX)),"-")</f>
        <v>-</v>
      </c>
    </row>
    <row r="77" customFormat="false" ht="12.8" hidden="false" customHeight="false" outlineLevel="0" collapsed="false">
      <c r="B77" s="7" t="n">
        <f aca="false">MIN(nXY-1,ROW()-ROW(X_Y_нач))</f>
        <v>74</v>
      </c>
      <c r="C77" s="7" t="n">
        <f aca="false">INDEX(X_data,ROW(X_нач)+QUOTIENT(n,nX),COLUMN(X_нач)+MOD(n,nX))</f>
        <v>2.25</v>
      </c>
      <c r="D77" s="7" t="str">
        <f aca="false">IF(IF(numY_&lt;nY,QUOTIENT(n,nX),MOD(n,nX)+nY)=numY_,INDEX(Y_data,ROW(Y_нач)+QUOTIENT(n,nX),COLUMN(Y_нач)+MOD(n,nX)),"-")</f>
        <v>-</v>
      </c>
      <c r="E77" s="7" t="str">
        <f aca="false">IF(IF(numY_&lt;nY,QUOTIENT(n,nX),MOD(n,nX)+nY)=numY_,INDEX(Y_data,ROW(Y_нач)+QUOTIENT(n,nX),COLUMN(Y_нач)+MOD(n,nX)),"-")</f>
        <v>-</v>
      </c>
      <c r="F77" s="7" t="str">
        <f aca="false">IF(IF(numY_&lt;nY,QUOTIENT(n,nX),MOD(n,nX)+nY)=numY_,INDEX(Y_data,ROW(Y_нач)+QUOTIENT(n,nX),COLUMN(Y_нач)+MOD(n,nX)),"-")</f>
        <v>-</v>
      </c>
      <c r="G77" s="7" t="str">
        <f aca="false">IF(IF(numY_&lt;nY,QUOTIENT(n,nX),MOD(n,nX)+nY)=numY_,INDEX(Y_data,ROW(Y_нач)+QUOTIENT(n,nX),COLUMN(Y_нач)+MOD(n,nX)),"-")</f>
        <v>-</v>
      </c>
      <c r="H77" s="7" t="str">
        <f aca="false">IF(IF(numY_&lt;nY,QUOTIENT(n,nX),MOD(n,nX)+nY)=numY_,INDEX(Y_data,ROW(Y_нач)+QUOTIENT(n,nX),COLUMN(Y_нач)+MOD(n,nX)),"-")</f>
        <v>-</v>
      </c>
      <c r="I77" s="7" t="str">
        <f aca="false">IF(IF(numY_&lt;nY,QUOTIENT(n,nX),MOD(n,nX)+nY)=numY_,INDEX(Y_data,ROW(Y_нач)+QUOTIENT(n,nX),COLUMN(Y_нач)+MOD(n,nX)),"-")</f>
        <v>-</v>
      </c>
      <c r="J77" s="7" t="n">
        <f aca="false">IF(IF(numY_&lt;nY,QUOTIENT(n,nX),MOD(n,nX)+nY)=numY_,INDEX(Y_data,ROW(Y_нач)+QUOTIENT(n,nX),COLUMN(Y_нач)+MOD(n,nX)),"-")</f>
        <v>-1.72750474504976</v>
      </c>
      <c r="K77" s="7" t="str">
        <f aca="false">IF(IF(numY_&lt;nY,QUOTIENT(n,nX),MOD(n,nX)+nY)=numY_,INDEX(Y_data,ROW(Y_нач)+QUOTIENT(n,nX),COLUMN(Y_нач)+MOD(n,nX)),"-")</f>
        <v>-</v>
      </c>
      <c r="L77" s="7" t="str">
        <f aca="false">IF(IF(numY_&lt;nY,QUOTIENT(n,nX),MOD(n,nX)+nY)=numY_,INDEX(Y_data,ROW(Y_нач)+QUOTIENT(n,nX),COLUMN(Y_нач)+MOD(n,nX)),"-")</f>
        <v>-</v>
      </c>
      <c r="M77" s="7" t="str">
        <f aca="false">IF(IF(numY_&lt;nY,QUOTIENT(n,nX),MOD(n,nX)+nY)=numY_,INDEX(Y_data,ROW(Y_нач)+QUOTIENT(n,nX),COLUMN(Y_нач)+MOD(n,nX)),"-")</f>
        <v>-</v>
      </c>
      <c r="N77" s="7" t="str">
        <f aca="false">IF(IF(numY_&lt;nY,QUOTIENT(n,nX),MOD(n,nX)+nY)=numY_,INDEX(Y_data,ROW(Y_нач)+QUOTIENT(n,nX),COLUMN(Y_нач)+MOD(n,nX)),"-")</f>
        <v>-</v>
      </c>
      <c r="O77" s="7" t="str">
        <f aca="false">IF(IF(numY_&lt;nY,QUOTIENT(n,nX),MOD(n,nX)+nY)=numY_,INDEX(Y_data,ROW(Y_нач)+QUOTIENT(n,nX),COLUMN(Y_нач)+MOD(n,nX)),"-")</f>
        <v>-</v>
      </c>
      <c r="P77" s="7" t="str">
        <f aca="false">IF(IF(numY_&lt;nY,QUOTIENT(n,nX),MOD(n,nX)+nY)=numY_,INDEX(Y_data,ROW(Y_нач)+QUOTIENT(n,nX),COLUMN(Y_нач)+MOD(n,nX)),"-")</f>
        <v>-</v>
      </c>
      <c r="Q77" s="7" t="str">
        <f aca="false">IF(IF(numY_&lt;nY,QUOTIENT(n,nX),MOD(n,nX)+nY)=numY_,INDEX(Y_data,ROW(Y_нач)+QUOTIENT(n,nX),COLUMN(Y_нач)+MOD(n,nX)),"-")</f>
        <v>-</v>
      </c>
      <c r="R77" s="7" t="str">
        <f aca="false">IF(IF(numY_&lt;nY,QUOTIENT(n,nX),MOD(n,nX)+nY)=numY_,INDEX(Y_data,ROW(Y_нач)+QUOTIENT(n,nX),COLUMN(Y_нач)+MOD(n,nX)),"-")</f>
        <v>-</v>
      </c>
      <c r="S77" s="7" t="str">
        <f aca="false">IF(IF(numY_&lt;nY,QUOTIENT(n,nX),MOD(n,nX)+nY)=numY_,INDEX(Y_data,ROW(Y_нач)+QUOTIENT(n,nX),COLUMN(Y_нач)+MOD(n,nX)),"-")</f>
        <v>-</v>
      </c>
      <c r="T77" s="7" t="str">
        <f aca="false">IF(IF(numY_&lt;nY,QUOTIENT(n,nX),MOD(n,nX)+nY)=numY_,INDEX(Y_data,ROW(Y_нач)+QUOTIENT(n,nX),COLUMN(Y_нач)+MOD(n,nX)),"-")</f>
        <v>-</v>
      </c>
      <c r="U77" s="7" t="str">
        <f aca="false">IF(IF(numY_&lt;nY,QUOTIENT(n,nX),MOD(n,nX)+nY)=numY_,INDEX(Y_data,ROW(Y_нач)+QUOTIENT(n,nX),COLUMN(Y_нач)+MOD(n,nX)),"-")</f>
        <v>-</v>
      </c>
      <c r="V77" s="7" t="str">
        <f aca="false">IF(IF(numY_&lt;nY,QUOTIENT(n,nX),MOD(n,nX)+nY)=numY_,INDEX(Y_data,ROW(Y_нач)+QUOTIENT(n,nX),COLUMN(Y_нач)+MOD(n,nX)),"-")</f>
        <v>-</v>
      </c>
      <c r="W77" s="7" t="n">
        <f aca="false">IF(IF(numY_&lt;nY,QUOTIENT(n,nX),MOD(n,nX)+nY)=numY_,INDEX(Y_data,ROW(Y_нач)+QUOTIENT(n,nX),COLUMN(Y_нач)+MOD(n,nX)),"-")</f>
        <v>-1.72750474504976</v>
      </c>
      <c r="X77" s="7" t="str">
        <f aca="false">IF(IF(numY_&lt;nY,QUOTIENT(n,nX),MOD(n,nX)+nY)=numY_,INDEX(Y_data,ROW(Y_нач)+QUOTIENT(n,nX),COLUMN(Y_нач)+MOD(n,nX)),"-")</f>
        <v>-</v>
      </c>
      <c r="Y77" s="7" t="str">
        <f aca="false">IF(IF(numY_&lt;nY,QUOTIENT(n,nX),MOD(n,nX)+nY)=numY_,INDEX(Y_data,ROW(Y_нач)+QUOTIENT(n,nX),COLUMN(Y_нач)+MOD(n,nX)),"-")</f>
        <v>-</v>
      </c>
    </row>
    <row r="78" customFormat="false" ht="12.8" hidden="false" customHeight="false" outlineLevel="0" collapsed="false">
      <c r="B78" s="7" t="n">
        <f aca="false">MIN(nXY-1,ROW()-ROW(X_Y_нач))</f>
        <v>75</v>
      </c>
      <c r="C78" s="7" t="n">
        <f aca="false">INDEX(X_data,ROW(X_нач)+QUOTIENT(n,nX),COLUMN(X_нач)+MOD(n,nX))</f>
        <v>3.25</v>
      </c>
      <c r="D78" s="7" t="str">
        <f aca="false">IF(IF(numY_&lt;nY,QUOTIENT(n,nX),MOD(n,nX)+nY)=numY_,INDEX(Y_data,ROW(Y_нач)+QUOTIENT(n,nX),COLUMN(Y_нач)+MOD(n,nX)),"-")</f>
        <v>-</v>
      </c>
      <c r="E78" s="7" t="str">
        <f aca="false">IF(IF(numY_&lt;nY,QUOTIENT(n,nX),MOD(n,nX)+nY)=numY_,INDEX(Y_data,ROW(Y_нач)+QUOTIENT(n,nX),COLUMN(Y_нач)+MOD(n,nX)),"-")</f>
        <v>-</v>
      </c>
      <c r="F78" s="7" t="str">
        <f aca="false">IF(IF(numY_&lt;nY,QUOTIENT(n,nX),MOD(n,nX)+nY)=numY_,INDEX(Y_data,ROW(Y_нач)+QUOTIENT(n,nX),COLUMN(Y_нач)+MOD(n,nX)),"-")</f>
        <v>-</v>
      </c>
      <c r="G78" s="7" t="str">
        <f aca="false">IF(IF(numY_&lt;nY,QUOTIENT(n,nX),MOD(n,nX)+nY)=numY_,INDEX(Y_data,ROW(Y_нач)+QUOTIENT(n,nX),COLUMN(Y_нач)+MOD(n,nX)),"-")</f>
        <v>-</v>
      </c>
      <c r="H78" s="7" t="str">
        <f aca="false">IF(IF(numY_&lt;nY,QUOTIENT(n,nX),MOD(n,nX)+nY)=numY_,INDEX(Y_data,ROW(Y_нач)+QUOTIENT(n,nX),COLUMN(Y_нач)+MOD(n,nX)),"-")</f>
        <v>-</v>
      </c>
      <c r="I78" s="7" t="str">
        <f aca="false">IF(IF(numY_&lt;nY,QUOTIENT(n,nX),MOD(n,nX)+nY)=numY_,INDEX(Y_data,ROW(Y_нач)+QUOTIENT(n,nX),COLUMN(Y_нач)+MOD(n,nX)),"-")</f>
        <v>-</v>
      </c>
      <c r="J78" s="7" t="n">
        <f aca="false">IF(IF(numY_&lt;nY,QUOTIENT(n,nX),MOD(n,nX)+nY)=numY_,INDEX(Y_data,ROW(Y_нач)+QUOTIENT(n,nX),COLUMN(Y_нач)+MOD(n,nX)),"-")</f>
        <v>-1.1762896695021</v>
      </c>
      <c r="K78" s="7" t="str">
        <f aca="false">IF(IF(numY_&lt;nY,QUOTIENT(n,nX),MOD(n,nX)+nY)=numY_,INDEX(Y_data,ROW(Y_нач)+QUOTIENT(n,nX),COLUMN(Y_нач)+MOD(n,nX)),"-")</f>
        <v>-</v>
      </c>
      <c r="L78" s="7" t="str">
        <f aca="false">IF(IF(numY_&lt;nY,QUOTIENT(n,nX),MOD(n,nX)+nY)=numY_,INDEX(Y_data,ROW(Y_нач)+QUOTIENT(n,nX),COLUMN(Y_нач)+MOD(n,nX)),"-")</f>
        <v>-</v>
      </c>
      <c r="M78" s="7" t="str">
        <f aca="false">IF(IF(numY_&lt;nY,QUOTIENT(n,nX),MOD(n,nX)+nY)=numY_,INDEX(Y_data,ROW(Y_нач)+QUOTIENT(n,nX),COLUMN(Y_нач)+MOD(n,nX)),"-")</f>
        <v>-</v>
      </c>
      <c r="N78" s="7" t="str">
        <f aca="false">IF(IF(numY_&lt;nY,QUOTIENT(n,nX),MOD(n,nX)+nY)=numY_,INDEX(Y_data,ROW(Y_нач)+QUOTIENT(n,nX),COLUMN(Y_нач)+MOD(n,nX)),"-")</f>
        <v>-</v>
      </c>
      <c r="O78" s="7" t="str">
        <f aca="false">IF(IF(numY_&lt;nY,QUOTIENT(n,nX),MOD(n,nX)+nY)=numY_,INDEX(Y_data,ROW(Y_нач)+QUOTIENT(n,nX),COLUMN(Y_нач)+MOD(n,nX)),"-")</f>
        <v>-</v>
      </c>
      <c r="P78" s="7" t="str">
        <f aca="false">IF(IF(numY_&lt;nY,QUOTIENT(n,nX),MOD(n,nX)+nY)=numY_,INDEX(Y_data,ROW(Y_нач)+QUOTIENT(n,nX),COLUMN(Y_нач)+MOD(n,nX)),"-")</f>
        <v>-</v>
      </c>
      <c r="Q78" s="7" t="str">
        <f aca="false">IF(IF(numY_&lt;nY,QUOTIENT(n,nX),MOD(n,nX)+nY)=numY_,INDEX(Y_data,ROW(Y_нач)+QUOTIENT(n,nX),COLUMN(Y_нач)+MOD(n,nX)),"-")</f>
        <v>-</v>
      </c>
      <c r="R78" s="7" t="str">
        <f aca="false">IF(IF(numY_&lt;nY,QUOTIENT(n,nX),MOD(n,nX)+nY)=numY_,INDEX(Y_data,ROW(Y_нач)+QUOTIENT(n,nX),COLUMN(Y_нач)+MOD(n,nX)),"-")</f>
        <v>-</v>
      </c>
      <c r="S78" s="7" t="str">
        <f aca="false">IF(IF(numY_&lt;nY,QUOTIENT(n,nX),MOD(n,nX)+nY)=numY_,INDEX(Y_data,ROW(Y_нач)+QUOTIENT(n,nX),COLUMN(Y_нач)+MOD(n,nX)),"-")</f>
        <v>-</v>
      </c>
      <c r="T78" s="7" t="str">
        <f aca="false">IF(IF(numY_&lt;nY,QUOTIENT(n,nX),MOD(n,nX)+nY)=numY_,INDEX(Y_data,ROW(Y_нач)+QUOTIENT(n,nX),COLUMN(Y_нач)+MOD(n,nX)),"-")</f>
        <v>-</v>
      </c>
      <c r="U78" s="7" t="str">
        <f aca="false">IF(IF(numY_&lt;nY,QUOTIENT(n,nX),MOD(n,nX)+nY)=numY_,INDEX(Y_data,ROW(Y_нач)+QUOTIENT(n,nX),COLUMN(Y_нач)+MOD(n,nX)),"-")</f>
        <v>-</v>
      </c>
      <c r="V78" s="7" t="str">
        <f aca="false">IF(IF(numY_&lt;nY,QUOTIENT(n,nX),MOD(n,nX)+nY)=numY_,INDEX(Y_data,ROW(Y_нач)+QUOTIENT(n,nX),COLUMN(Y_нач)+MOD(n,nX)),"-")</f>
        <v>-</v>
      </c>
      <c r="W78" s="7" t="str">
        <f aca="false">IF(IF(numY_&lt;nY,QUOTIENT(n,nX),MOD(n,nX)+nY)=numY_,INDEX(Y_data,ROW(Y_нач)+QUOTIENT(n,nX),COLUMN(Y_нач)+MOD(n,nX)),"-")</f>
        <v>-</v>
      </c>
      <c r="X78" s="7" t="n">
        <f aca="false">IF(IF(numY_&lt;nY,QUOTIENT(n,nX),MOD(n,nX)+nY)=numY_,INDEX(Y_data,ROW(Y_нач)+QUOTIENT(n,nX),COLUMN(Y_нач)+MOD(n,nX)),"-")</f>
        <v>-1.1762896695021</v>
      </c>
      <c r="Y78" s="7" t="str">
        <f aca="false">IF(IF(numY_&lt;nY,QUOTIENT(n,nX),MOD(n,nX)+nY)=numY_,INDEX(Y_data,ROW(Y_нач)+QUOTIENT(n,nX),COLUMN(Y_нач)+MOD(n,nX)),"-")</f>
        <v>-</v>
      </c>
    </row>
    <row r="79" customFormat="false" ht="12.8" hidden="false" customHeight="false" outlineLevel="0" collapsed="false">
      <c r="B79" s="7" t="n">
        <f aca="false">MIN(nXY-1,ROW()-ROW(X_Y_нач))</f>
        <v>76</v>
      </c>
      <c r="C79" s="7" t="n">
        <f aca="false">INDEX(X_data,ROW(X_нач)+QUOTIENT(n,nX),COLUMN(X_нач)+MOD(n,nX))</f>
        <v>4.25</v>
      </c>
      <c r="D79" s="7" t="str">
        <f aca="false">IF(IF(numY_&lt;nY,QUOTIENT(n,nX),MOD(n,nX)+nY)=numY_,INDEX(Y_data,ROW(Y_нач)+QUOTIENT(n,nX),COLUMN(Y_нач)+MOD(n,nX)),"-")</f>
        <v>-</v>
      </c>
      <c r="E79" s="7" t="str">
        <f aca="false">IF(IF(numY_&lt;nY,QUOTIENT(n,nX),MOD(n,nX)+nY)=numY_,INDEX(Y_data,ROW(Y_нач)+QUOTIENT(n,nX),COLUMN(Y_нач)+MOD(n,nX)),"-")</f>
        <v>-</v>
      </c>
      <c r="F79" s="7" t="str">
        <f aca="false">IF(IF(numY_&lt;nY,QUOTIENT(n,nX),MOD(n,nX)+nY)=numY_,INDEX(Y_data,ROW(Y_нач)+QUOTIENT(n,nX),COLUMN(Y_нач)+MOD(n,nX)),"-")</f>
        <v>-</v>
      </c>
      <c r="G79" s="7" t="str">
        <f aca="false">IF(IF(numY_&lt;nY,QUOTIENT(n,nX),MOD(n,nX)+nY)=numY_,INDEX(Y_data,ROW(Y_нач)+QUOTIENT(n,nX),COLUMN(Y_нач)+MOD(n,nX)),"-")</f>
        <v>-</v>
      </c>
      <c r="H79" s="7" t="str">
        <f aca="false">IF(IF(numY_&lt;nY,QUOTIENT(n,nX),MOD(n,nX)+nY)=numY_,INDEX(Y_data,ROW(Y_нач)+QUOTIENT(n,nX),COLUMN(Y_нач)+MOD(n,nX)),"-")</f>
        <v>-</v>
      </c>
      <c r="I79" s="7" t="str">
        <f aca="false">IF(IF(numY_&lt;nY,QUOTIENT(n,nX),MOD(n,nX)+nY)=numY_,INDEX(Y_data,ROW(Y_нач)+QUOTIENT(n,nX),COLUMN(Y_нач)+MOD(n,nX)),"-")</f>
        <v>-</v>
      </c>
      <c r="J79" s="7" t="n">
        <f aca="false">IF(IF(numY_&lt;nY,QUOTIENT(n,nX),MOD(n,nX)+nY)=numY_,INDEX(Y_data,ROW(Y_нач)+QUOTIENT(n,nX),COLUMN(Y_нач)+MOD(n,nX)),"-")</f>
        <v>-0.263775189086332</v>
      </c>
      <c r="K79" s="7" t="str">
        <f aca="false">IF(IF(numY_&lt;nY,QUOTIENT(n,nX),MOD(n,nX)+nY)=numY_,INDEX(Y_data,ROW(Y_нач)+QUOTIENT(n,nX),COLUMN(Y_нач)+MOD(n,nX)),"-")</f>
        <v>-</v>
      </c>
      <c r="L79" s="7" t="str">
        <f aca="false">IF(IF(numY_&lt;nY,QUOTIENT(n,nX),MOD(n,nX)+nY)=numY_,INDEX(Y_data,ROW(Y_нач)+QUOTIENT(n,nX),COLUMN(Y_нач)+MOD(n,nX)),"-")</f>
        <v>-</v>
      </c>
      <c r="M79" s="7" t="str">
        <f aca="false">IF(IF(numY_&lt;nY,QUOTIENT(n,nX),MOD(n,nX)+nY)=numY_,INDEX(Y_data,ROW(Y_нач)+QUOTIENT(n,nX),COLUMN(Y_нач)+MOD(n,nX)),"-")</f>
        <v>-</v>
      </c>
      <c r="N79" s="7" t="str">
        <f aca="false">IF(IF(numY_&lt;nY,QUOTIENT(n,nX),MOD(n,nX)+nY)=numY_,INDEX(Y_data,ROW(Y_нач)+QUOTIENT(n,nX),COLUMN(Y_нач)+MOD(n,nX)),"-")</f>
        <v>-</v>
      </c>
      <c r="O79" s="7" t="str">
        <f aca="false">IF(IF(numY_&lt;nY,QUOTIENT(n,nX),MOD(n,nX)+nY)=numY_,INDEX(Y_data,ROW(Y_нач)+QUOTIENT(n,nX),COLUMN(Y_нач)+MOD(n,nX)),"-")</f>
        <v>-</v>
      </c>
      <c r="P79" s="7" t="str">
        <f aca="false">IF(IF(numY_&lt;nY,QUOTIENT(n,nX),MOD(n,nX)+nY)=numY_,INDEX(Y_data,ROW(Y_нач)+QUOTIENT(n,nX),COLUMN(Y_нач)+MOD(n,nX)),"-")</f>
        <v>-</v>
      </c>
      <c r="Q79" s="7" t="str">
        <f aca="false">IF(IF(numY_&lt;nY,QUOTIENT(n,nX),MOD(n,nX)+nY)=numY_,INDEX(Y_data,ROW(Y_нач)+QUOTIENT(n,nX),COLUMN(Y_нач)+MOD(n,nX)),"-")</f>
        <v>-</v>
      </c>
      <c r="R79" s="7" t="str">
        <f aca="false">IF(IF(numY_&lt;nY,QUOTIENT(n,nX),MOD(n,nX)+nY)=numY_,INDEX(Y_data,ROW(Y_нач)+QUOTIENT(n,nX),COLUMN(Y_нач)+MOD(n,nX)),"-")</f>
        <v>-</v>
      </c>
      <c r="S79" s="7" t="str">
        <f aca="false">IF(IF(numY_&lt;nY,QUOTIENT(n,nX),MOD(n,nX)+nY)=numY_,INDEX(Y_data,ROW(Y_нач)+QUOTIENT(n,nX),COLUMN(Y_нач)+MOD(n,nX)),"-")</f>
        <v>-</v>
      </c>
      <c r="T79" s="7" t="str">
        <f aca="false">IF(IF(numY_&lt;nY,QUOTIENT(n,nX),MOD(n,nX)+nY)=numY_,INDEX(Y_data,ROW(Y_нач)+QUOTIENT(n,nX),COLUMN(Y_нач)+MOD(n,nX)),"-")</f>
        <v>-</v>
      </c>
      <c r="U79" s="7" t="str">
        <f aca="false">IF(IF(numY_&lt;nY,QUOTIENT(n,nX),MOD(n,nX)+nY)=numY_,INDEX(Y_data,ROW(Y_нач)+QUOTIENT(n,nX),COLUMN(Y_нач)+MOD(n,nX)),"-")</f>
        <v>-</v>
      </c>
      <c r="V79" s="7" t="str">
        <f aca="false">IF(IF(numY_&lt;nY,QUOTIENT(n,nX),MOD(n,nX)+nY)=numY_,INDEX(Y_data,ROW(Y_нач)+QUOTIENT(n,nX),COLUMN(Y_нач)+MOD(n,nX)),"-")</f>
        <v>-</v>
      </c>
      <c r="W79" s="7" t="str">
        <f aca="false">IF(IF(numY_&lt;nY,QUOTIENT(n,nX),MOD(n,nX)+nY)=numY_,INDEX(Y_data,ROW(Y_нач)+QUOTIENT(n,nX),COLUMN(Y_нач)+MOD(n,nX)),"-")</f>
        <v>-</v>
      </c>
      <c r="X79" s="7" t="str">
        <f aca="false">IF(IF(numY_&lt;nY,QUOTIENT(n,nX),MOD(n,nX)+nY)=numY_,INDEX(Y_data,ROW(Y_нач)+QUOTIENT(n,nX),COLUMN(Y_нач)+MOD(n,nX)),"-")</f>
        <v>-</v>
      </c>
      <c r="Y79" s="7" t="n">
        <f aca="false">IF(IF(numY_&lt;nY,QUOTIENT(n,nX),MOD(n,nX)+nY)=numY_,INDEX(Y_data,ROW(Y_нач)+QUOTIENT(n,nX),COLUMN(Y_нач)+MOD(n,nX)),"-")</f>
        <v>-0.263775189086332</v>
      </c>
    </row>
    <row r="80" customFormat="false" ht="12.8" hidden="false" customHeight="false" outlineLevel="0" collapsed="false">
      <c r="B80" s="7" t="n">
        <f aca="false">MIN(nXY-1,ROW()-ROW(X_Y_нач))</f>
        <v>77</v>
      </c>
      <c r="C80" s="7" t="n">
        <f aca="false">INDEX(X_data,ROW(X_нач)+QUOTIENT(n,nX),COLUMN(X_нач)+MOD(n,nX))</f>
        <v>-6.5</v>
      </c>
      <c r="D80" s="7" t="str">
        <f aca="false">IF(IF(numY_&lt;nY,QUOTIENT(n,nX),MOD(n,nX)+nY)=numY_,INDEX(Y_data,ROW(Y_нач)+QUOTIENT(n,nX),COLUMN(Y_нач)+MOD(n,nX)),"-")</f>
        <v>-</v>
      </c>
      <c r="E80" s="7" t="str">
        <f aca="false">IF(IF(numY_&lt;nY,QUOTIENT(n,nX),MOD(n,nX)+nY)=numY_,INDEX(Y_data,ROW(Y_нач)+QUOTIENT(n,nX),COLUMN(Y_нач)+MOD(n,nX)),"-")</f>
        <v>-</v>
      </c>
      <c r="F80" s="7" t="str">
        <f aca="false">IF(IF(numY_&lt;nY,QUOTIENT(n,nX),MOD(n,nX)+nY)=numY_,INDEX(Y_data,ROW(Y_нач)+QUOTIENT(n,nX),COLUMN(Y_нач)+MOD(n,nX)),"-")</f>
        <v>-</v>
      </c>
      <c r="G80" s="7" t="str">
        <f aca="false">IF(IF(numY_&lt;nY,QUOTIENT(n,nX),MOD(n,nX)+nY)=numY_,INDEX(Y_data,ROW(Y_нач)+QUOTIENT(n,nX),COLUMN(Y_нач)+MOD(n,nX)),"-")</f>
        <v>-</v>
      </c>
      <c r="H80" s="7" t="str">
        <f aca="false">IF(IF(numY_&lt;nY,QUOTIENT(n,nX),MOD(n,nX)+nY)=numY_,INDEX(Y_data,ROW(Y_нач)+QUOTIENT(n,nX),COLUMN(Y_нач)+MOD(n,nX)),"-")</f>
        <v>-</v>
      </c>
      <c r="I80" s="7" t="str">
        <f aca="false">IF(IF(numY_&lt;nY,QUOTIENT(n,nX),MOD(n,nX)+nY)=numY_,INDEX(Y_data,ROW(Y_нач)+QUOTIENT(n,nX),COLUMN(Y_нач)+MOD(n,nX)),"-")</f>
        <v>-</v>
      </c>
      <c r="J80" s="7" t="str">
        <f aca="false">IF(IF(numY_&lt;nY,QUOTIENT(n,nX),MOD(n,nX)+nY)=numY_,INDEX(Y_data,ROW(Y_нач)+QUOTIENT(n,nX),COLUMN(Y_нач)+MOD(n,nX)),"-")</f>
        <v>-</v>
      </c>
      <c r="K80" s="7" t="n">
        <f aca="false">IF(IF(numY_&lt;nY,QUOTIENT(n,nX),MOD(n,nX)+nY)=numY_,INDEX(Y_data,ROW(Y_нач)+QUOTIENT(n,nX),COLUMN(Y_нач)+MOD(n,nX)),"-")</f>
        <v>-0.600526600001534</v>
      </c>
      <c r="L80" s="7" t="str">
        <f aca="false">IF(IF(numY_&lt;nY,QUOTIENT(n,nX),MOD(n,nX)+nY)=numY_,INDEX(Y_data,ROW(Y_нач)+QUOTIENT(n,nX),COLUMN(Y_нач)+MOD(n,nX)),"-")</f>
        <v>-</v>
      </c>
      <c r="M80" s="7" t="str">
        <f aca="false">IF(IF(numY_&lt;nY,QUOTIENT(n,nX),MOD(n,nX)+nY)=numY_,INDEX(Y_data,ROW(Y_нач)+QUOTIENT(n,nX),COLUMN(Y_нач)+MOD(n,nX)),"-")</f>
        <v>-</v>
      </c>
      <c r="N80" s="7" t="str">
        <f aca="false">IF(IF(numY_&lt;nY,QUOTIENT(n,nX),MOD(n,nX)+nY)=numY_,INDEX(Y_data,ROW(Y_нач)+QUOTIENT(n,nX),COLUMN(Y_нач)+MOD(n,nX)),"-")</f>
        <v>-</v>
      </c>
      <c r="O80" s="7" t="n">
        <f aca="false">IF(IF(numY_&lt;nY,QUOTIENT(n,nX),MOD(n,nX)+nY)=numY_,INDEX(Y_data,ROW(Y_нач)+QUOTIENT(n,nX),COLUMN(Y_нач)+MOD(n,nX)),"-")</f>
        <v>-0.600526600001534</v>
      </c>
      <c r="P80" s="7" t="str">
        <f aca="false">IF(IF(numY_&lt;nY,QUOTIENT(n,nX),MOD(n,nX)+nY)=numY_,INDEX(Y_data,ROW(Y_нач)+QUOTIENT(n,nX),COLUMN(Y_нач)+MOD(n,nX)),"-")</f>
        <v>-</v>
      </c>
      <c r="Q80" s="7" t="str">
        <f aca="false">IF(IF(numY_&lt;nY,QUOTIENT(n,nX),MOD(n,nX)+nY)=numY_,INDEX(Y_data,ROW(Y_нач)+QUOTIENT(n,nX),COLUMN(Y_нач)+MOD(n,nX)),"-")</f>
        <v>-</v>
      </c>
      <c r="R80" s="7" t="str">
        <f aca="false">IF(IF(numY_&lt;nY,QUOTIENT(n,nX),MOD(n,nX)+nY)=numY_,INDEX(Y_data,ROW(Y_нач)+QUOTIENT(n,nX),COLUMN(Y_нач)+MOD(n,nX)),"-")</f>
        <v>-</v>
      </c>
      <c r="S80" s="7" t="str">
        <f aca="false">IF(IF(numY_&lt;nY,QUOTIENT(n,nX),MOD(n,nX)+nY)=numY_,INDEX(Y_data,ROW(Y_нач)+QUOTIENT(n,nX),COLUMN(Y_нач)+MOD(n,nX)),"-")</f>
        <v>-</v>
      </c>
      <c r="T80" s="7" t="str">
        <f aca="false">IF(IF(numY_&lt;nY,QUOTIENT(n,nX),MOD(n,nX)+nY)=numY_,INDEX(Y_data,ROW(Y_нач)+QUOTIENT(n,nX),COLUMN(Y_нач)+MOD(n,nX)),"-")</f>
        <v>-</v>
      </c>
      <c r="U80" s="7" t="str">
        <f aca="false">IF(IF(numY_&lt;nY,QUOTIENT(n,nX),MOD(n,nX)+nY)=numY_,INDEX(Y_data,ROW(Y_нач)+QUOTIENT(n,nX),COLUMN(Y_нач)+MOD(n,nX)),"-")</f>
        <v>-</v>
      </c>
      <c r="V80" s="7" t="str">
        <f aca="false">IF(IF(numY_&lt;nY,QUOTIENT(n,nX),MOD(n,nX)+nY)=numY_,INDEX(Y_data,ROW(Y_нач)+QUOTIENT(n,nX),COLUMN(Y_нач)+MOD(n,nX)),"-")</f>
        <v>-</v>
      </c>
      <c r="W80" s="7" t="str">
        <f aca="false">IF(IF(numY_&lt;nY,QUOTIENT(n,nX),MOD(n,nX)+nY)=numY_,INDEX(Y_data,ROW(Y_нач)+QUOTIENT(n,nX),COLUMN(Y_нач)+MOD(n,nX)),"-")</f>
        <v>-</v>
      </c>
      <c r="X80" s="7" t="str">
        <f aca="false">IF(IF(numY_&lt;nY,QUOTIENT(n,nX),MOD(n,nX)+nY)=numY_,INDEX(Y_data,ROW(Y_нач)+QUOTIENT(n,nX),COLUMN(Y_нач)+MOD(n,nX)),"-")</f>
        <v>-</v>
      </c>
      <c r="Y80" s="7" t="str">
        <f aca="false">IF(IF(numY_&lt;nY,QUOTIENT(n,nX),MOD(n,nX)+nY)=numY_,INDEX(Y_data,ROW(Y_нач)+QUOTIENT(n,nX),COLUMN(Y_нач)+MOD(n,nX)),"-")</f>
        <v>-</v>
      </c>
    </row>
    <row r="81" customFormat="false" ht="12.8" hidden="false" customHeight="false" outlineLevel="0" collapsed="false">
      <c r="B81" s="7" t="n">
        <f aca="false">MIN(nXY-1,ROW()-ROW(X_Y_нач))</f>
        <v>78</v>
      </c>
      <c r="C81" s="7" t="n">
        <f aca="false">INDEX(X_data,ROW(X_нач)+QUOTIENT(n,nX),COLUMN(X_нач)+MOD(n,nX))</f>
        <v>-5.5</v>
      </c>
      <c r="D81" s="7" t="str">
        <f aca="false">IF(IF(numY_&lt;nY,QUOTIENT(n,nX),MOD(n,nX)+nY)=numY_,INDEX(Y_data,ROW(Y_нач)+QUOTIENT(n,nX),COLUMN(Y_нач)+MOD(n,nX)),"-")</f>
        <v>-</v>
      </c>
      <c r="E81" s="7" t="str">
        <f aca="false">IF(IF(numY_&lt;nY,QUOTIENT(n,nX),MOD(n,nX)+nY)=numY_,INDEX(Y_data,ROW(Y_нач)+QUOTIENT(n,nX),COLUMN(Y_нач)+MOD(n,nX)),"-")</f>
        <v>-</v>
      </c>
      <c r="F81" s="7" t="str">
        <f aca="false">IF(IF(numY_&lt;nY,QUOTIENT(n,nX),MOD(n,nX)+nY)=numY_,INDEX(Y_data,ROW(Y_нач)+QUOTIENT(n,nX),COLUMN(Y_нач)+MOD(n,nX)),"-")</f>
        <v>-</v>
      </c>
      <c r="G81" s="7" t="str">
        <f aca="false">IF(IF(numY_&lt;nY,QUOTIENT(n,nX),MOD(n,nX)+nY)=numY_,INDEX(Y_data,ROW(Y_нач)+QUOTIENT(n,nX),COLUMN(Y_нач)+MOD(n,nX)),"-")</f>
        <v>-</v>
      </c>
      <c r="H81" s="7" t="str">
        <f aca="false">IF(IF(numY_&lt;nY,QUOTIENT(n,nX),MOD(n,nX)+nY)=numY_,INDEX(Y_data,ROW(Y_нач)+QUOTIENT(n,nX),COLUMN(Y_нач)+MOD(n,nX)),"-")</f>
        <v>-</v>
      </c>
      <c r="I81" s="7" t="str">
        <f aca="false">IF(IF(numY_&lt;nY,QUOTIENT(n,nX),MOD(n,nX)+nY)=numY_,INDEX(Y_data,ROW(Y_нач)+QUOTIENT(n,nX),COLUMN(Y_нач)+MOD(n,nX)),"-")</f>
        <v>-</v>
      </c>
      <c r="J81" s="7" t="str">
        <f aca="false">IF(IF(numY_&lt;nY,QUOTIENT(n,nX),MOD(n,nX)+nY)=numY_,INDEX(Y_data,ROW(Y_нач)+QUOTIENT(n,nX),COLUMN(Y_нач)+MOD(n,nX)),"-")</f>
        <v>-</v>
      </c>
      <c r="K81" s="7" t="n">
        <f aca="false">IF(IF(numY_&lt;nY,QUOTIENT(n,nX),MOD(n,nX)+nY)=numY_,INDEX(Y_data,ROW(Y_нач)+QUOTIENT(n,nX),COLUMN(Y_нач)+MOD(n,nX)),"-")</f>
        <v>-1.21633781453677</v>
      </c>
      <c r="L81" s="7" t="str">
        <f aca="false">IF(IF(numY_&lt;nY,QUOTIENT(n,nX),MOD(n,nX)+nY)=numY_,INDEX(Y_data,ROW(Y_нач)+QUOTIENT(n,nX),COLUMN(Y_нач)+MOD(n,nX)),"-")</f>
        <v>-</v>
      </c>
      <c r="M81" s="7" t="str">
        <f aca="false">IF(IF(numY_&lt;nY,QUOTIENT(n,nX),MOD(n,nX)+nY)=numY_,INDEX(Y_data,ROW(Y_нач)+QUOTIENT(n,nX),COLUMN(Y_нач)+MOD(n,nX)),"-")</f>
        <v>-</v>
      </c>
      <c r="N81" s="7" t="str">
        <f aca="false">IF(IF(numY_&lt;nY,QUOTIENT(n,nX),MOD(n,nX)+nY)=numY_,INDEX(Y_data,ROW(Y_нач)+QUOTIENT(n,nX),COLUMN(Y_нач)+MOD(n,nX)),"-")</f>
        <v>-</v>
      </c>
      <c r="O81" s="7" t="str">
        <f aca="false">IF(IF(numY_&lt;nY,QUOTIENT(n,nX),MOD(n,nX)+nY)=numY_,INDEX(Y_data,ROW(Y_нач)+QUOTIENT(n,nX),COLUMN(Y_нач)+MOD(n,nX)),"-")</f>
        <v>-</v>
      </c>
      <c r="P81" s="7" t="n">
        <f aca="false">IF(IF(numY_&lt;nY,QUOTIENT(n,nX),MOD(n,nX)+nY)=numY_,INDEX(Y_data,ROW(Y_нач)+QUOTIENT(n,nX),COLUMN(Y_нач)+MOD(n,nX)),"-")</f>
        <v>-1.21633781453677</v>
      </c>
      <c r="Q81" s="7" t="str">
        <f aca="false">IF(IF(numY_&lt;nY,QUOTIENT(n,nX),MOD(n,nX)+nY)=numY_,INDEX(Y_data,ROW(Y_нач)+QUOTIENT(n,nX),COLUMN(Y_нач)+MOD(n,nX)),"-")</f>
        <v>-</v>
      </c>
      <c r="R81" s="7" t="str">
        <f aca="false">IF(IF(numY_&lt;nY,QUOTIENT(n,nX),MOD(n,nX)+nY)=numY_,INDEX(Y_data,ROW(Y_нач)+QUOTIENT(n,nX),COLUMN(Y_нач)+MOD(n,nX)),"-")</f>
        <v>-</v>
      </c>
      <c r="S81" s="7" t="str">
        <f aca="false">IF(IF(numY_&lt;nY,QUOTIENT(n,nX),MOD(n,nX)+nY)=numY_,INDEX(Y_data,ROW(Y_нач)+QUOTIENT(n,nX),COLUMN(Y_нач)+MOD(n,nX)),"-")</f>
        <v>-</v>
      </c>
      <c r="T81" s="7" t="str">
        <f aca="false">IF(IF(numY_&lt;nY,QUOTIENT(n,nX),MOD(n,nX)+nY)=numY_,INDEX(Y_data,ROW(Y_нач)+QUOTIENT(n,nX),COLUMN(Y_нач)+MOD(n,nX)),"-")</f>
        <v>-</v>
      </c>
      <c r="U81" s="7" t="str">
        <f aca="false">IF(IF(numY_&lt;nY,QUOTIENT(n,nX),MOD(n,nX)+nY)=numY_,INDEX(Y_data,ROW(Y_нач)+QUOTIENT(n,nX),COLUMN(Y_нач)+MOD(n,nX)),"-")</f>
        <v>-</v>
      </c>
      <c r="V81" s="7" t="str">
        <f aca="false">IF(IF(numY_&lt;nY,QUOTIENT(n,nX),MOD(n,nX)+nY)=numY_,INDEX(Y_data,ROW(Y_нач)+QUOTIENT(n,nX),COLUMN(Y_нач)+MOD(n,nX)),"-")</f>
        <v>-</v>
      </c>
      <c r="W81" s="7" t="str">
        <f aca="false">IF(IF(numY_&lt;nY,QUOTIENT(n,nX),MOD(n,nX)+nY)=numY_,INDEX(Y_data,ROW(Y_нач)+QUOTIENT(n,nX),COLUMN(Y_нач)+MOD(n,nX)),"-")</f>
        <v>-</v>
      </c>
      <c r="X81" s="7" t="str">
        <f aca="false">IF(IF(numY_&lt;nY,QUOTIENT(n,nX),MOD(n,nX)+nY)=numY_,INDEX(Y_data,ROW(Y_нач)+QUOTIENT(n,nX),COLUMN(Y_нач)+MOD(n,nX)),"-")</f>
        <v>-</v>
      </c>
      <c r="Y81" s="7" t="str">
        <f aca="false">IF(IF(numY_&lt;nY,QUOTIENT(n,nX),MOD(n,nX)+nY)=numY_,INDEX(Y_data,ROW(Y_нач)+QUOTIENT(n,nX),COLUMN(Y_нач)+MOD(n,nX)),"-")</f>
        <v>-</v>
      </c>
    </row>
    <row r="82" customFormat="false" ht="12.8" hidden="false" customHeight="false" outlineLevel="0" collapsed="false">
      <c r="B82" s="7" t="n">
        <f aca="false">MIN(nXY-1,ROW()-ROW(X_Y_нач))</f>
        <v>79</v>
      </c>
      <c r="C82" s="7" t="n">
        <f aca="false">INDEX(X_data,ROW(X_нач)+QUOTIENT(n,nX),COLUMN(X_нач)+MOD(n,nX))</f>
        <v>-4.5</v>
      </c>
      <c r="D82" s="7" t="str">
        <f aca="false">IF(IF(numY_&lt;nY,QUOTIENT(n,nX),MOD(n,nX)+nY)=numY_,INDEX(Y_data,ROW(Y_нач)+QUOTIENT(n,nX),COLUMN(Y_нач)+MOD(n,nX)),"-")</f>
        <v>-</v>
      </c>
      <c r="E82" s="7" t="str">
        <f aca="false">IF(IF(numY_&lt;nY,QUOTIENT(n,nX),MOD(n,nX)+nY)=numY_,INDEX(Y_data,ROW(Y_нач)+QUOTIENT(n,nX),COLUMN(Y_нач)+MOD(n,nX)),"-")</f>
        <v>-</v>
      </c>
      <c r="F82" s="7" t="str">
        <f aca="false">IF(IF(numY_&lt;nY,QUOTIENT(n,nX),MOD(n,nX)+nY)=numY_,INDEX(Y_data,ROW(Y_нач)+QUOTIENT(n,nX),COLUMN(Y_нач)+MOD(n,nX)),"-")</f>
        <v>-</v>
      </c>
      <c r="G82" s="7" t="str">
        <f aca="false">IF(IF(numY_&lt;nY,QUOTIENT(n,nX),MOD(n,nX)+nY)=numY_,INDEX(Y_data,ROW(Y_нач)+QUOTIENT(n,nX),COLUMN(Y_нач)+MOD(n,nX)),"-")</f>
        <v>-</v>
      </c>
      <c r="H82" s="7" t="str">
        <f aca="false">IF(IF(numY_&lt;nY,QUOTIENT(n,nX),MOD(n,nX)+nY)=numY_,INDEX(Y_data,ROW(Y_нач)+QUOTIENT(n,nX),COLUMN(Y_нач)+MOD(n,nX)),"-")</f>
        <v>-</v>
      </c>
      <c r="I82" s="7" t="str">
        <f aca="false">IF(IF(numY_&lt;nY,QUOTIENT(n,nX),MOD(n,nX)+nY)=numY_,INDEX(Y_data,ROW(Y_нач)+QUOTIENT(n,nX),COLUMN(Y_нач)+MOD(n,nX)),"-")</f>
        <v>-</v>
      </c>
      <c r="J82" s="7" t="str">
        <f aca="false">IF(IF(numY_&lt;nY,QUOTIENT(n,nX),MOD(n,nX)+nY)=numY_,INDEX(Y_data,ROW(Y_нач)+QUOTIENT(n,nX),COLUMN(Y_нач)+MOD(n,nX)),"-")</f>
        <v>-</v>
      </c>
      <c r="K82" s="7" t="n">
        <f aca="false">IF(IF(numY_&lt;nY,QUOTIENT(n,nX),MOD(n,nX)+nY)=numY_,INDEX(Y_data,ROW(Y_нач)+QUOTIENT(n,nX),COLUMN(Y_нач)+MOD(n,nX)),"-")</f>
        <v>-1.95266185729235</v>
      </c>
      <c r="L82" s="7" t="str">
        <f aca="false">IF(IF(numY_&lt;nY,QUOTIENT(n,nX),MOD(n,nX)+nY)=numY_,INDEX(Y_data,ROW(Y_нач)+QUOTIENT(n,nX),COLUMN(Y_нач)+MOD(n,nX)),"-")</f>
        <v>-</v>
      </c>
      <c r="M82" s="7" t="str">
        <f aca="false">IF(IF(numY_&lt;nY,QUOTIENT(n,nX),MOD(n,nX)+nY)=numY_,INDEX(Y_data,ROW(Y_нач)+QUOTIENT(n,nX),COLUMN(Y_нач)+MOD(n,nX)),"-")</f>
        <v>-</v>
      </c>
      <c r="N82" s="7" t="str">
        <f aca="false">IF(IF(numY_&lt;nY,QUOTIENT(n,nX),MOD(n,nX)+nY)=numY_,INDEX(Y_data,ROW(Y_нач)+QUOTIENT(n,nX),COLUMN(Y_нач)+MOD(n,nX)),"-")</f>
        <v>-</v>
      </c>
      <c r="O82" s="7" t="str">
        <f aca="false">IF(IF(numY_&lt;nY,QUOTIENT(n,nX),MOD(n,nX)+nY)=numY_,INDEX(Y_data,ROW(Y_нач)+QUOTIENT(n,nX),COLUMN(Y_нач)+MOD(n,nX)),"-")</f>
        <v>-</v>
      </c>
      <c r="P82" s="7" t="str">
        <f aca="false">IF(IF(numY_&lt;nY,QUOTIENT(n,nX),MOD(n,nX)+nY)=numY_,INDEX(Y_data,ROW(Y_нач)+QUOTIENT(n,nX),COLUMN(Y_нач)+MOD(n,nX)),"-")</f>
        <v>-</v>
      </c>
      <c r="Q82" s="7" t="n">
        <f aca="false">IF(IF(numY_&lt;nY,QUOTIENT(n,nX),MOD(n,nX)+nY)=numY_,INDEX(Y_data,ROW(Y_нач)+QUOTIENT(n,nX),COLUMN(Y_нач)+MOD(n,nX)),"-")</f>
        <v>-1.95266185729235</v>
      </c>
      <c r="R82" s="7" t="str">
        <f aca="false">IF(IF(numY_&lt;nY,QUOTIENT(n,nX),MOD(n,nX)+nY)=numY_,INDEX(Y_data,ROW(Y_нач)+QUOTIENT(n,nX),COLUMN(Y_нач)+MOD(n,nX)),"-")</f>
        <v>-</v>
      </c>
      <c r="S82" s="7" t="str">
        <f aca="false">IF(IF(numY_&lt;nY,QUOTIENT(n,nX),MOD(n,nX)+nY)=numY_,INDEX(Y_data,ROW(Y_нач)+QUOTIENT(n,nX),COLUMN(Y_нач)+MOD(n,nX)),"-")</f>
        <v>-</v>
      </c>
      <c r="T82" s="7" t="str">
        <f aca="false">IF(IF(numY_&lt;nY,QUOTIENT(n,nX),MOD(n,nX)+nY)=numY_,INDEX(Y_data,ROW(Y_нач)+QUOTIENT(n,nX),COLUMN(Y_нач)+MOD(n,nX)),"-")</f>
        <v>-</v>
      </c>
      <c r="U82" s="7" t="str">
        <f aca="false">IF(IF(numY_&lt;nY,QUOTIENT(n,nX),MOD(n,nX)+nY)=numY_,INDEX(Y_data,ROW(Y_нач)+QUOTIENT(n,nX),COLUMN(Y_нач)+MOD(n,nX)),"-")</f>
        <v>-</v>
      </c>
      <c r="V82" s="7" t="str">
        <f aca="false">IF(IF(numY_&lt;nY,QUOTIENT(n,nX),MOD(n,nX)+nY)=numY_,INDEX(Y_data,ROW(Y_нач)+QUOTIENT(n,nX),COLUMN(Y_нач)+MOD(n,nX)),"-")</f>
        <v>-</v>
      </c>
      <c r="W82" s="7" t="str">
        <f aca="false">IF(IF(numY_&lt;nY,QUOTIENT(n,nX),MOD(n,nX)+nY)=numY_,INDEX(Y_data,ROW(Y_нач)+QUOTIENT(n,nX),COLUMN(Y_нач)+MOD(n,nX)),"-")</f>
        <v>-</v>
      </c>
      <c r="X82" s="7" t="str">
        <f aca="false">IF(IF(numY_&lt;nY,QUOTIENT(n,nX),MOD(n,nX)+nY)=numY_,INDEX(Y_data,ROW(Y_нач)+QUOTIENT(n,nX),COLUMN(Y_нач)+MOD(n,nX)),"-")</f>
        <v>-</v>
      </c>
      <c r="Y82" s="7" t="str">
        <f aca="false">IF(IF(numY_&lt;nY,QUOTIENT(n,nX),MOD(n,nX)+nY)=numY_,INDEX(Y_data,ROW(Y_нач)+QUOTIENT(n,nX),COLUMN(Y_нач)+MOD(n,nX)),"-")</f>
        <v>-</v>
      </c>
    </row>
    <row r="83" customFormat="false" ht="12.8" hidden="false" customHeight="false" outlineLevel="0" collapsed="false">
      <c r="B83" s="7" t="n">
        <f aca="false">MIN(nXY-1,ROW()-ROW(X_Y_нач))</f>
        <v>80</v>
      </c>
      <c r="C83" s="7" t="n">
        <f aca="false">INDEX(X_data,ROW(X_нач)+QUOTIENT(n,nX),COLUMN(X_нач)+MOD(n,nX))</f>
        <v>-3.5</v>
      </c>
      <c r="D83" s="7" t="str">
        <f aca="false">IF(IF(numY_&lt;nY,QUOTIENT(n,nX),MOD(n,nX)+nY)=numY_,INDEX(Y_data,ROW(Y_нач)+QUOTIENT(n,nX),COLUMN(Y_нач)+MOD(n,nX)),"-")</f>
        <v>-</v>
      </c>
      <c r="E83" s="7" t="str">
        <f aca="false">IF(IF(numY_&lt;nY,QUOTIENT(n,nX),MOD(n,nX)+nY)=numY_,INDEX(Y_data,ROW(Y_нач)+QUOTIENT(n,nX),COLUMN(Y_нач)+MOD(n,nX)),"-")</f>
        <v>-</v>
      </c>
      <c r="F83" s="7" t="str">
        <f aca="false">IF(IF(numY_&lt;nY,QUOTIENT(n,nX),MOD(n,nX)+nY)=numY_,INDEX(Y_data,ROW(Y_нач)+QUOTIENT(n,nX),COLUMN(Y_нач)+MOD(n,nX)),"-")</f>
        <v>-</v>
      </c>
      <c r="G83" s="7" t="str">
        <f aca="false">IF(IF(numY_&lt;nY,QUOTIENT(n,nX),MOD(n,nX)+nY)=numY_,INDEX(Y_data,ROW(Y_нач)+QUOTIENT(n,nX),COLUMN(Y_нач)+MOD(n,nX)),"-")</f>
        <v>-</v>
      </c>
      <c r="H83" s="7" t="str">
        <f aca="false">IF(IF(numY_&lt;nY,QUOTIENT(n,nX),MOD(n,nX)+nY)=numY_,INDEX(Y_data,ROW(Y_нач)+QUOTIENT(n,nX),COLUMN(Y_нач)+MOD(n,nX)),"-")</f>
        <v>-</v>
      </c>
      <c r="I83" s="7" t="str">
        <f aca="false">IF(IF(numY_&lt;nY,QUOTIENT(n,nX),MOD(n,nX)+nY)=numY_,INDEX(Y_data,ROW(Y_нач)+QUOTIENT(n,nX),COLUMN(Y_нач)+MOD(n,nX)),"-")</f>
        <v>-</v>
      </c>
      <c r="J83" s="7" t="str">
        <f aca="false">IF(IF(numY_&lt;nY,QUOTIENT(n,nX),MOD(n,nX)+nY)=numY_,INDEX(Y_data,ROW(Y_нач)+QUOTIENT(n,nX),COLUMN(Y_нач)+MOD(n,nX)),"-")</f>
        <v>-</v>
      </c>
      <c r="K83" s="7" t="n">
        <f aca="false">IF(IF(numY_&lt;nY,QUOTIENT(n,nX),MOD(n,nX)+nY)=numY_,INDEX(Y_data,ROW(Y_нач)+QUOTIENT(n,nX),COLUMN(Y_нач)+MOD(n,nX)),"-")</f>
        <v>-2.39428805855828</v>
      </c>
      <c r="L83" s="7" t="str">
        <f aca="false">IF(IF(numY_&lt;nY,QUOTIENT(n,nX),MOD(n,nX)+nY)=numY_,INDEX(Y_data,ROW(Y_нач)+QUOTIENT(n,nX),COLUMN(Y_нач)+MOD(n,nX)),"-")</f>
        <v>-</v>
      </c>
      <c r="M83" s="7" t="str">
        <f aca="false">IF(IF(numY_&lt;nY,QUOTIENT(n,nX),MOD(n,nX)+nY)=numY_,INDEX(Y_data,ROW(Y_нач)+QUOTIENT(n,nX),COLUMN(Y_нач)+MOD(n,nX)),"-")</f>
        <v>-</v>
      </c>
      <c r="N83" s="7" t="str">
        <f aca="false">IF(IF(numY_&lt;nY,QUOTIENT(n,nX),MOD(n,nX)+nY)=numY_,INDEX(Y_data,ROW(Y_нач)+QUOTIENT(n,nX),COLUMN(Y_нач)+MOD(n,nX)),"-")</f>
        <v>-</v>
      </c>
      <c r="O83" s="7" t="str">
        <f aca="false">IF(IF(numY_&lt;nY,QUOTIENT(n,nX),MOD(n,nX)+nY)=numY_,INDEX(Y_data,ROW(Y_нач)+QUOTIENT(n,nX),COLUMN(Y_нач)+MOD(n,nX)),"-")</f>
        <v>-</v>
      </c>
      <c r="P83" s="7" t="str">
        <f aca="false">IF(IF(numY_&lt;nY,QUOTIENT(n,nX),MOD(n,nX)+nY)=numY_,INDEX(Y_data,ROW(Y_нач)+QUOTIENT(n,nX),COLUMN(Y_нач)+MOD(n,nX)),"-")</f>
        <v>-</v>
      </c>
      <c r="Q83" s="7" t="str">
        <f aca="false">IF(IF(numY_&lt;nY,QUOTIENT(n,nX),MOD(n,nX)+nY)=numY_,INDEX(Y_data,ROW(Y_нач)+QUOTIENT(n,nX),COLUMN(Y_нач)+MOD(n,nX)),"-")</f>
        <v>-</v>
      </c>
      <c r="R83" s="7" t="n">
        <f aca="false">IF(IF(numY_&lt;nY,QUOTIENT(n,nX),MOD(n,nX)+nY)=numY_,INDEX(Y_data,ROW(Y_нач)+QUOTIENT(n,nX),COLUMN(Y_нач)+MOD(n,nX)),"-")</f>
        <v>-2.39428805855828</v>
      </c>
      <c r="S83" s="7" t="str">
        <f aca="false">IF(IF(numY_&lt;nY,QUOTIENT(n,nX),MOD(n,nX)+nY)=numY_,INDEX(Y_data,ROW(Y_нач)+QUOTIENT(n,nX),COLUMN(Y_нач)+MOD(n,nX)),"-")</f>
        <v>-</v>
      </c>
      <c r="T83" s="7" t="str">
        <f aca="false">IF(IF(numY_&lt;nY,QUOTIENT(n,nX),MOD(n,nX)+nY)=numY_,INDEX(Y_data,ROW(Y_нач)+QUOTIENT(n,nX),COLUMN(Y_нач)+MOD(n,nX)),"-")</f>
        <v>-</v>
      </c>
      <c r="U83" s="7" t="str">
        <f aca="false">IF(IF(numY_&lt;nY,QUOTIENT(n,nX),MOD(n,nX)+nY)=numY_,INDEX(Y_data,ROW(Y_нач)+QUOTIENT(n,nX),COLUMN(Y_нач)+MOD(n,nX)),"-")</f>
        <v>-</v>
      </c>
      <c r="V83" s="7" t="str">
        <f aca="false">IF(IF(numY_&lt;nY,QUOTIENT(n,nX),MOD(n,nX)+nY)=numY_,INDEX(Y_data,ROW(Y_нач)+QUOTIENT(n,nX),COLUMN(Y_нач)+MOD(n,nX)),"-")</f>
        <v>-</v>
      </c>
      <c r="W83" s="7" t="str">
        <f aca="false">IF(IF(numY_&lt;nY,QUOTIENT(n,nX),MOD(n,nX)+nY)=numY_,INDEX(Y_data,ROW(Y_нач)+QUOTIENT(n,nX),COLUMN(Y_нач)+MOD(n,nX)),"-")</f>
        <v>-</v>
      </c>
      <c r="X83" s="7" t="str">
        <f aca="false">IF(IF(numY_&lt;nY,QUOTIENT(n,nX),MOD(n,nX)+nY)=numY_,INDEX(Y_data,ROW(Y_нач)+QUOTIENT(n,nX),COLUMN(Y_нач)+MOD(n,nX)),"-")</f>
        <v>-</v>
      </c>
      <c r="Y83" s="7" t="str">
        <f aca="false">IF(IF(numY_&lt;nY,QUOTIENT(n,nX),MOD(n,nX)+nY)=numY_,INDEX(Y_data,ROW(Y_нач)+QUOTIENT(n,nX),COLUMN(Y_нач)+MOD(n,nX)),"-")</f>
        <v>-</v>
      </c>
    </row>
    <row r="84" customFormat="false" ht="12.8" hidden="false" customHeight="false" outlineLevel="0" collapsed="false">
      <c r="B84" s="7" t="n">
        <f aca="false">MIN(nXY-1,ROW()-ROW(X_Y_нач))</f>
        <v>81</v>
      </c>
      <c r="C84" s="7" t="n">
        <f aca="false">INDEX(X_data,ROW(X_нач)+QUOTIENT(n,nX),COLUMN(X_нач)+MOD(n,nX))</f>
        <v>-2.5</v>
      </c>
      <c r="D84" s="7" t="str">
        <f aca="false">IF(IF(numY_&lt;nY,QUOTIENT(n,nX),MOD(n,nX)+nY)=numY_,INDEX(Y_data,ROW(Y_нач)+QUOTIENT(n,nX),COLUMN(Y_нач)+MOD(n,nX)),"-")</f>
        <v>-</v>
      </c>
      <c r="E84" s="7" t="str">
        <f aca="false">IF(IF(numY_&lt;nY,QUOTIENT(n,nX),MOD(n,nX)+nY)=numY_,INDEX(Y_data,ROW(Y_нач)+QUOTIENT(n,nX),COLUMN(Y_нач)+MOD(n,nX)),"-")</f>
        <v>-</v>
      </c>
      <c r="F84" s="7" t="str">
        <f aca="false">IF(IF(numY_&lt;nY,QUOTIENT(n,nX),MOD(n,nX)+nY)=numY_,INDEX(Y_data,ROW(Y_нач)+QUOTIENT(n,nX),COLUMN(Y_нач)+MOD(n,nX)),"-")</f>
        <v>-</v>
      </c>
      <c r="G84" s="7" t="str">
        <f aca="false">IF(IF(numY_&lt;nY,QUOTIENT(n,nX),MOD(n,nX)+nY)=numY_,INDEX(Y_data,ROW(Y_нач)+QUOTIENT(n,nX),COLUMN(Y_нач)+MOD(n,nX)),"-")</f>
        <v>-</v>
      </c>
      <c r="H84" s="7" t="str">
        <f aca="false">IF(IF(numY_&lt;nY,QUOTIENT(n,nX),MOD(n,nX)+nY)=numY_,INDEX(Y_data,ROW(Y_нач)+QUOTIENT(n,nX),COLUMN(Y_нач)+MOD(n,nX)),"-")</f>
        <v>-</v>
      </c>
      <c r="I84" s="7" t="str">
        <f aca="false">IF(IF(numY_&lt;nY,QUOTIENT(n,nX),MOD(n,nX)+nY)=numY_,INDEX(Y_data,ROW(Y_нач)+QUOTIENT(n,nX),COLUMN(Y_нач)+MOD(n,nX)),"-")</f>
        <v>-</v>
      </c>
      <c r="J84" s="7" t="str">
        <f aca="false">IF(IF(numY_&lt;nY,QUOTIENT(n,nX),MOD(n,nX)+nY)=numY_,INDEX(Y_data,ROW(Y_нач)+QUOTIENT(n,nX),COLUMN(Y_нач)+MOD(n,nX)),"-")</f>
        <v>-</v>
      </c>
      <c r="K84" s="7" t="n">
        <f aca="false">IF(IF(numY_&lt;nY,QUOTIENT(n,nX),MOD(n,nX)+nY)=numY_,INDEX(Y_data,ROW(Y_нач)+QUOTIENT(n,nX),COLUMN(Y_нач)+MOD(n,nX)),"-")</f>
        <v>-2.49978607287933</v>
      </c>
      <c r="L84" s="7" t="str">
        <f aca="false">IF(IF(numY_&lt;nY,QUOTIENT(n,nX),MOD(n,nX)+nY)=numY_,INDEX(Y_data,ROW(Y_нач)+QUOTIENT(n,nX),COLUMN(Y_нач)+MOD(n,nX)),"-")</f>
        <v>-</v>
      </c>
      <c r="M84" s="7" t="str">
        <f aca="false">IF(IF(numY_&lt;nY,QUOTIENT(n,nX),MOD(n,nX)+nY)=numY_,INDEX(Y_data,ROW(Y_нач)+QUOTIENT(n,nX),COLUMN(Y_нач)+MOD(n,nX)),"-")</f>
        <v>-</v>
      </c>
      <c r="N84" s="7" t="str">
        <f aca="false">IF(IF(numY_&lt;nY,QUOTIENT(n,nX),MOD(n,nX)+nY)=numY_,INDEX(Y_data,ROW(Y_нач)+QUOTIENT(n,nX),COLUMN(Y_нач)+MOD(n,nX)),"-")</f>
        <v>-</v>
      </c>
      <c r="O84" s="7" t="str">
        <f aca="false">IF(IF(numY_&lt;nY,QUOTIENT(n,nX),MOD(n,nX)+nY)=numY_,INDEX(Y_data,ROW(Y_нач)+QUOTIENT(n,nX),COLUMN(Y_нач)+MOD(n,nX)),"-")</f>
        <v>-</v>
      </c>
      <c r="P84" s="7" t="str">
        <f aca="false">IF(IF(numY_&lt;nY,QUOTIENT(n,nX),MOD(n,nX)+nY)=numY_,INDEX(Y_data,ROW(Y_нач)+QUOTIENT(n,nX),COLUMN(Y_нач)+MOD(n,nX)),"-")</f>
        <v>-</v>
      </c>
      <c r="Q84" s="7" t="str">
        <f aca="false">IF(IF(numY_&lt;nY,QUOTIENT(n,nX),MOD(n,nX)+nY)=numY_,INDEX(Y_data,ROW(Y_нач)+QUOTIENT(n,nX),COLUMN(Y_нач)+MOD(n,nX)),"-")</f>
        <v>-</v>
      </c>
      <c r="R84" s="7" t="str">
        <f aca="false">IF(IF(numY_&lt;nY,QUOTIENT(n,nX),MOD(n,nX)+nY)=numY_,INDEX(Y_data,ROW(Y_нач)+QUOTIENT(n,nX),COLUMN(Y_нач)+MOD(n,nX)),"-")</f>
        <v>-</v>
      </c>
      <c r="S84" s="7" t="n">
        <f aca="false">IF(IF(numY_&lt;nY,QUOTIENT(n,nX),MOD(n,nX)+nY)=numY_,INDEX(Y_data,ROW(Y_нач)+QUOTIENT(n,nX),COLUMN(Y_нач)+MOD(n,nX)),"-")</f>
        <v>-2.49978607287933</v>
      </c>
      <c r="T84" s="7" t="str">
        <f aca="false">IF(IF(numY_&lt;nY,QUOTIENT(n,nX),MOD(n,nX)+nY)=numY_,INDEX(Y_data,ROW(Y_нач)+QUOTIENT(n,nX),COLUMN(Y_нач)+MOD(n,nX)),"-")</f>
        <v>-</v>
      </c>
      <c r="U84" s="7" t="str">
        <f aca="false">IF(IF(numY_&lt;nY,QUOTIENT(n,nX),MOD(n,nX)+nY)=numY_,INDEX(Y_data,ROW(Y_нач)+QUOTIENT(n,nX),COLUMN(Y_нач)+MOD(n,nX)),"-")</f>
        <v>-</v>
      </c>
      <c r="V84" s="7" t="str">
        <f aca="false">IF(IF(numY_&lt;nY,QUOTIENT(n,nX),MOD(n,nX)+nY)=numY_,INDEX(Y_data,ROW(Y_нач)+QUOTIENT(n,nX),COLUMN(Y_нач)+MOD(n,nX)),"-")</f>
        <v>-</v>
      </c>
      <c r="W84" s="7" t="str">
        <f aca="false">IF(IF(numY_&lt;nY,QUOTIENT(n,nX),MOD(n,nX)+nY)=numY_,INDEX(Y_data,ROW(Y_нач)+QUOTIENT(n,nX),COLUMN(Y_нач)+MOD(n,nX)),"-")</f>
        <v>-</v>
      </c>
      <c r="X84" s="7" t="str">
        <f aca="false">IF(IF(numY_&lt;nY,QUOTIENT(n,nX),MOD(n,nX)+nY)=numY_,INDEX(Y_data,ROW(Y_нач)+QUOTIENT(n,nX),COLUMN(Y_нач)+MOD(n,nX)),"-")</f>
        <v>-</v>
      </c>
      <c r="Y84" s="7" t="str">
        <f aca="false">IF(IF(numY_&lt;nY,QUOTIENT(n,nX),MOD(n,nX)+nY)=numY_,INDEX(Y_data,ROW(Y_нач)+QUOTIENT(n,nX),COLUMN(Y_нач)+MOD(n,nX)),"-")</f>
        <v>-</v>
      </c>
    </row>
    <row r="85" customFormat="false" ht="12.8" hidden="false" customHeight="false" outlineLevel="0" collapsed="false">
      <c r="B85" s="7" t="n">
        <f aca="false">MIN(nXY-1,ROW()-ROW(X_Y_нач))</f>
        <v>82</v>
      </c>
      <c r="C85" s="7" t="n">
        <f aca="false">INDEX(X_data,ROW(X_нач)+QUOTIENT(n,nX),COLUMN(X_нач)+MOD(n,nX))</f>
        <v>-1.5</v>
      </c>
      <c r="D85" s="7" t="str">
        <f aca="false">IF(IF(numY_&lt;nY,QUOTIENT(n,nX),MOD(n,nX)+nY)=numY_,INDEX(Y_data,ROW(Y_нач)+QUOTIENT(n,nX),COLUMN(Y_нач)+MOD(n,nX)),"-")</f>
        <v>-</v>
      </c>
      <c r="E85" s="7" t="str">
        <f aca="false">IF(IF(numY_&lt;nY,QUOTIENT(n,nX),MOD(n,nX)+nY)=numY_,INDEX(Y_data,ROW(Y_нач)+QUOTIENT(n,nX),COLUMN(Y_нач)+MOD(n,nX)),"-")</f>
        <v>-</v>
      </c>
      <c r="F85" s="7" t="str">
        <f aca="false">IF(IF(numY_&lt;nY,QUOTIENT(n,nX),MOD(n,nX)+nY)=numY_,INDEX(Y_data,ROW(Y_нач)+QUOTIENT(n,nX),COLUMN(Y_нач)+MOD(n,nX)),"-")</f>
        <v>-</v>
      </c>
      <c r="G85" s="7" t="str">
        <f aca="false">IF(IF(numY_&lt;nY,QUOTIENT(n,nX),MOD(n,nX)+nY)=numY_,INDEX(Y_data,ROW(Y_нач)+QUOTIENT(n,nX),COLUMN(Y_нач)+MOD(n,nX)),"-")</f>
        <v>-</v>
      </c>
      <c r="H85" s="7" t="str">
        <f aca="false">IF(IF(numY_&lt;nY,QUOTIENT(n,nX),MOD(n,nX)+nY)=numY_,INDEX(Y_data,ROW(Y_нач)+QUOTIENT(n,nX),COLUMN(Y_нач)+MOD(n,nX)),"-")</f>
        <v>-</v>
      </c>
      <c r="I85" s="7" t="str">
        <f aca="false">IF(IF(numY_&lt;nY,QUOTIENT(n,nX),MOD(n,nX)+nY)=numY_,INDEX(Y_data,ROW(Y_нач)+QUOTIENT(n,nX),COLUMN(Y_нач)+MOD(n,nX)),"-")</f>
        <v>-</v>
      </c>
      <c r="J85" s="7" t="str">
        <f aca="false">IF(IF(numY_&lt;nY,QUOTIENT(n,nX),MOD(n,nX)+nY)=numY_,INDEX(Y_data,ROW(Y_нач)+QUOTIENT(n,nX),COLUMN(Y_нач)+MOD(n,nX)),"-")</f>
        <v>-</v>
      </c>
      <c r="K85" s="7" t="n">
        <f aca="false">IF(IF(numY_&lt;nY,QUOTIENT(n,nX),MOD(n,nX)+nY)=numY_,INDEX(Y_data,ROW(Y_нач)+QUOTIENT(n,nX),COLUMN(Y_нач)+MOD(n,nX)),"-")</f>
        <v>-2.48999249660045</v>
      </c>
      <c r="L85" s="7" t="str">
        <f aca="false">IF(IF(numY_&lt;nY,QUOTIENT(n,nX),MOD(n,nX)+nY)=numY_,INDEX(Y_data,ROW(Y_нач)+QUOTIENT(n,nX),COLUMN(Y_нач)+MOD(n,nX)),"-")</f>
        <v>-</v>
      </c>
      <c r="M85" s="7" t="str">
        <f aca="false">IF(IF(numY_&lt;nY,QUOTIENT(n,nX),MOD(n,nX)+nY)=numY_,INDEX(Y_data,ROW(Y_нач)+QUOTIENT(n,nX),COLUMN(Y_нач)+MOD(n,nX)),"-")</f>
        <v>-</v>
      </c>
      <c r="N85" s="7" t="str">
        <f aca="false">IF(IF(numY_&lt;nY,QUOTIENT(n,nX),MOD(n,nX)+nY)=numY_,INDEX(Y_data,ROW(Y_нач)+QUOTIENT(n,nX),COLUMN(Y_нач)+MOD(n,nX)),"-")</f>
        <v>-</v>
      </c>
      <c r="O85" s="7" t="str">
        <f aca="false">IF(IF(numY_&lt;nY,QUOTIENT(n,nX),MOD(n,nX)+nY)=numY_,INDEX(Y_data,ROW(Y_нач)+QUOTIENT(n,nX),COLUMN(Y_нач)+MOD(n,nX)),"-")</f>
        <v>-</v>
      </c>
      <c r="P85" s="7" t="str">
        <f aca="false">IF(IF(numY_&lt;nY,QUOTIENT(n,nX),MOD(n,nX)+nY)=numY_,INDEX(Y_data,ROW(Y_нач)+QUOTIENT(n,nX),COLUMN(Y_нач)+MOD(n,nX)),"-")</f>
        <v>-</v>
      </c>
      <c r="Q85" s="7" t="str">
        <f aca="false">IF(IF(numY_&lt;nY,QUOTIENT(n,nX),MOD(n,nX)+nY)=numY_,INDEX(Y_data,ROW(Y_нач)+QUOTIENT(n,nX),COLUMN(Y_нач)+MOD(n,nX)),"-")</f>
        <v>-</v>
      </c>
      <c r="R85" s="7" t="str">
        <f aca="false">IF(IF(numY_&lt;nY,QUOTIENT(n,nX),MOD(n,nX)+nY)=numY_,INDEX(Y_data,ROW(Y_нач)+QUOTIENT(n,nX),COLUMN(Y_нач)+MOD(n,nX)),"-")</f>
        <v>-</v>
      </c>
      <c r="S85" s="7" t="str">
        <f aca="false">IF(IF(numY_&lt;nY,QUOTIENT(n,nX),MOD(n,nX)+nY)=numY_,INDEX(Y_data,ROW(Y_нач)+QUOTIENT(n,nX),COLUMN(Y_нач)+MOD(n,nX)),"-")</f>
        <v>-</v>
      </c>
      <c r="T85" s="7" t="n">
        <f aca="false">IF(IF(numY_&lt;nY,QUOTIENT(n,nX),MOD(n,nX)+nY)=numY_,INDEX(Y_data,ROW(Y_нач)+QUOTIENT(n,nX),COLUMN(Y_нач)+MOD(n,nX)),"-")</f>
        <v>-2.48999249660045</v>
      </c>
      <c r="U85" s="7" t="str">
        <f aca="false">IF(IF(numY_&lt;nY,QUOTIENT(n,nX),MOD(n,nX)+nY)=numY_,INDEX(Y_data,ROW(Y_нач)+QUOTIENT(n,nX),COLUMN(Y_нач)+MOD(n,nX)),"-")</f>
        <v>-</v>
      </c>
      <c r="V85" s="7" t="str">
        <f aca="false">IF(IF(numY_&lt;nY,QUOTIENT(n,nX),MOD(n,nX)+nY)=numY_,INDEX(Y_data,ROW(Y_нач)+QUOTIENT(n,nX),COLUMN(Y_нач)+MOD(n,nX)),"-")</f>
        <v>-</v>
      </c>
      <c r="W85" s="7" t="str">
        <f aca="false">IF(IF(numY_&lt;nY,QUOTIENT(n,nX),MOD(n,nX)+nY)=numY_,INDEX(Y_data,ROW(Y_нач)+QUOTIENT(n,nX),COLUMN(Y_нач)+MOD(n,nX)),"-")</f>
        <v>-</v>
      </c>
      <c r="X85" s="7" t="str">
        <f aca="false">IF(IF(numY_&lt;nY,QUOTIENT(n,nX),MOD(n,nX)+nY)=numY_,INDEX(Y_data,ROW(Y_нач)+QUOTIENT(n,nX),COLUMN(Y_нач)+MOD(n,nX)),"-")</f>
        <v>-</v>
      </c>
      <c r="Y85" s="7" t="str">
        <f aca="false">IF(IF(numY_&lt;nY,QUOTIENT(n,nX),MOD(n,nX)+nY)=numY_,INDEX(Y_data,ROW(Y_нач)+QUOTIENT(n,nX),COLUMN(Y_нач)+MOD(n,nX)),"-")</f>
        <v>-</v>
      </c>
    </row>
    <row r="86" customFormat="false" ht="12.8" hidden="false" customHeight="false" outlineLevel="0" collapsed="false">
      <c r="B86" s="7" t="n">
        <f aca="false">MIN(nXY-1,ROW()-ROW(X_Y_нач))</f>
        <v>83</v>
      </c>
      <c r="C86" s="7" t="n">
        <f aca="false">INDEX(X_data,ROW(X_нач)+QUOTIENT(n,nX),COLUMN(X_нач)+MOD(n,nX))</f>
        <v>-0.5</v>
      </c>
      <c r="D86" s="7" t="str">
        <f aca="false">IF(IF(numY_&lt;nY,QUOTIENT(n,nX),MOD(n,nX)+nY)=numY_,INDEX(Y_data,ROW(Y_нач)+QUOTIENT(n,nX),COLUMN(Y_нач)+MOD(n,nX)),"-")</f>
        <v>-</v>
      </c>
      <c r="E86" s="7" t="str">
        <f aca="false">IF(IF(numY_&lt;nY,QUOTIENT(n,nX),MOD(n,nX)+nY)=numY_,INDEX(Y_data,ROW(Y_нач)+QUOTIENT(n,nX),COLUMN(Y_нач)+MOD(n,nX)),"-")</f>
        <v>-</v>
      </c>
      <c r="F86" s="7" t="str">
        <f aca="false">IF(IF(numY_&lt;nY,QUOTIENT(n,nX),MOD(n,nX)+nY)=numY_,INDEX(Y_data,ROW(Y_нач)+QUOTIENT(n,nX),COLUMN(Y_нач)+MOD(n,nX)),"-")</f>
        <v>-</v>
      </c>
      <c r="G86" s="7" t="str">
        <f aca="false">IF(IF(numY_&lt;nY,QUOTIENT(n,nX),MOD(n,nX)+nY)=numY_,INDEX(Y_data,ROW(Y_нач)+QUOTIENT(n,nX),COLUMN(Y_нач)+MOD(n,nX)),"-")</f>
        <v>-</v>
      </c>
      <c r="H86" s="7" t="str">
        <f aca="false">IF(IF(numY_&lt;nY,QUOTIENT(n,nX),MOD(n,nX)+nY)=numY_,INDEX(Y_data,ROW(Y_нач)+QUOTIENT(n,nX),COLUMN(Y_нач)+MOD(n,nX)),"-")</f>
        <v>-</v>
      </c>
      <c r="I86" s="7" t="str">
        <f aca="false">IF(IF(numY_&lt;nY,QUOTIENT(n,nX),MOD(n,nX)+nY)=numY_,INDEX(Y_data,ROW(Y_нач)+QUOTIENT(n,nX),COLUMN(Y_нач)+MOD(n,nX)),"-")</f>
        <v>-</v>
      </c>
      <c r="J86" s="7" t="str">
        <f aca="false">IF(IF(numY_&lt;nY,QUOTIENT(n,nX),MOD(n,nX)+nY)=numY_,INDEX(Y_data,ROW(Y_нач)+QUOTIENT(n,nX),COLUMN(Y_нач)+MOD(n,nX)),"-")</f>
        <v>-</v>
      </c>
      <c r="K86" s="7" t="n">
        <f aca="false">IF(IF(numY_&lt;nY,QUOTIENT(n,nX),MOD(n,nX)+nY)=numY_,INDEX(Y_data,ROW(Y_нач)+QUOTIENT(n,nX),COLUMN(Y_нач)+MOD(n,nX)),"-")</f>
        <v>-2.49978607287933</v>
      </c>
      <c r="L86" s="7" t="str">
        <f aca="false">IF(IF(numY_&lt;nY,QUOTIENT(n,nX),MOD(n,nX)+nY)=numY_,INDEX(Y_data,ROW(Y_нач)+QUOTIENT(n,nX),COLUMN(Y_нач)+MOD(n,nX)),"-")</f>
        <v>-</v>
      </c>
      <c r="M86" s="7" t="str">
        <f aca="false">IF(IF(numY_&lt;nY,QUOTIENT(n,nX),MOD(n,nX)+nY)=numY_,INDEX(Y_data,ROW(Y_нач)+QUOTIENT(n,nX),COLUMN(Y_нач)+MOD(n,nX)),"-")</f>
        <v>-</v>
      </c>
      <c r="N86" s="7" t="str">
        <f aca="false">IF(IF(numY_&lt;nY,QUOTIENT(n,nX),MOD(n,nX)+nY)=numY_,INDEX(Y_data,ROW(Y_нач)+QUOTIENT(n,nX),COLUMN(Y_нач)+MOD(n,nX)),"-")</f>
        <v>-</v>
      </c>
      <c r="O86" s="7" t="str">
        <f aca="false">IF(IF(numY_&lt;nY,QUOTIENT(n,nX),MOD(n,nX)+nY)=numY_,INDEX(Y_data,ROW(Y_нач)+QUOTIENT(n,nX),COLUMN(Y_нач)+MOD(n,nX)),"-")</f>
        <v>-</v>
      </c>
      <c r="P86" s="7" t="str">
        <f aca="false">IF(IF(numY_&lt;nY,QUOTIENT(n,nX),MOD(n,nX)+nY)=numY_,INDEX(Y_data,ROW(Y_нач)+QUOTIENT(n,nX),COLUMN(Y_нач)+MOD(n,nX)),"-")</f>
        <v>-</v>
      </c>
      <c r="Q86" s="7" t="str">
        <f aca="false">IF(IF(numY_&lt;nY,QUOTIENT(n,nX),MOD(n,nX)+nY)=numY_,INDEX(Y_data,ROW(Y_нач)+QUOTIENT(n,nX),COLUMN(Y_нач)+MOD(n,nX)),"-")</f>
        <v>-</v>
      </c>
      <c r="R86" s="7" t="str">
        <f aca="false">IF(IF(numY_&lt;nY,QUOTIENT(n,nX),MOD(n,nX)+nY)=numY_,INDEX(Y_data,ROW(Y_нач)+QUOTIENT(n,nX),COLUMN(Y_нач)+MOD(n,nX)),"-")</f>
        <v>-</v>
      </c>
      <c r="S86" s="7" t="str">
        <f aca="false">IF(IF(numY_&lt;nY,QUOTIENT(n,nX),MOD(n,nX)+nY)=numY_,INDEX(Y_data,ROW(Y_нач)+QUOTIENT(n,nX),COLUMN(Y_нач)+MOD(n,nX)),"-")</f>
        <v>-</v>
      </c>
      <c r="T86" s="7" t="str">
        <f aca="false">IF(IF(numY_&lt;nY,QUOTIENT(n,nX),MOD(n,nX)+nY)=numY_,INDEX(Y_data,ROW(Y_нач)+QUOTIENT(n,nX),COLUMN(Y_нач)+MOD(n,nX)),"-")</f>
        <v>-</v>
      </c>
      <c r="U86" s="7" t="n">
        <f aca="false">IF(IF(numY_&lt;nY,QUOTIENT(n,nX),MOD(n,nX)+nY)=numY_,INDEX(Y_data,ROW(Y_нач)+QUOTIENT(n,nX),COLUMN(Y_нач)+MOD(n,nX)),"-")</f>
        <v>-2.49978607287933</v>
      </c>
      <c r="V86" s="7" t="str">
        <f aca="false">IF(IF(numY_&lt;nY,QUOTIENT(n,nX),MOD(n,nX)+nY)=numY_,INDEX(Y_data,ROW(Y_нач)+QUOTIENT(n,nX),COLUMN(Y_нач)+MOD(n,nX)),"-")</f>
        <v>-</v>
      </c>
      <c r="W86" s="7" t="str">
        <f aca="false">IF(IF(numY_&lt;nY,QUOTIENT(n,nX),MOD(n,nX)+nY)=numY_,INDEX(Y_data,ROW(Y_нач)+QUOTIENT(n,nX),COLUMN(Y_нач)+MOD(n,nX)),"-")</f>
        <v>-</v>
      </c>
      <c r="X86" s="7" t="str">
        <f aca="false">IF(IF(numY_&lt;nY,QUOTIENT(n,nX),MOD(n,nX)+nY)=numY_,INDEX(Y_data,ROW(Y_нач)+QUOTIENT(n,nX),COLUMN(Y_нач)+MOD(n,nX)),"-")</f>
        <v>-</v>
      </c>
      <c r="Y86" s="7" t="str">
        <f aca="false">IF(IF(numY_&lt;nY,QUOTIENT(n,nX),MOD(n,nX)+nY)=numY_,INDEX(Y_data,ROW(Y_нач)+QUOTIENT(n,nX),COLUMN(Y_нач)+MOD(n,nX)),"-")</f>
        <v>-</v>
      </c>
    </row>
    <row r="87" customFormat="false" ht="12.8" hidden="false" customHeight="false" outlineLevel="0" collapsed="false">
      <c r="B87" s="7" t="n">
        <f aca="false">MIN(nXY-1,ROW()-ROW(X_Y_нач))</f>
        <v>84</v>
      </c>
      <c r="C87" s="7" t="n">
        <f aca="false">INDEX(X_data,ROW(X_нач)+QUOTIENT(n,nX),COLUMN(X_нач)+MOD(n,nX))</f>
        <v>0.5</v>
      </c>
      <c r="D87" s="7" t="str">
        <f aca="false">IF(IF(numY_&lt;nY,QUOTIENT(n,nX),MOD(n,nX)+nY)=numY_,INDEX(Y_data,ROW(Y_нач)+QUOTIENT(n,nX),COLUMN(Y_нач)+MOD(n,nX)),"-")</f>
        <v>-</v>
      </c>
      <c r="E87" s="7" t="str">
        <f aca="false">IF(IF(numY_&lt;nY,QUOTIENT(n,nX),MOD(n,nX)+nY)=numY_,INDEX(Y_data,ROW(Y_нач)+QUOTIENT(n,nX),COLUMN(Y_нач)+MOD(n,nX)),"-")</f>
        <v>-</v>
      </c>
      <c r="F87" s="7" t="str">
        <f aca="false">IF(IF(numY_&lt;nY,QUOTIENT(n,nX),MOD(n,nX)+nY)=numY_,INDEX(Y_data,ROW(Y_нач)+QUOTIENT(n,nX),COLUMN(Y_нач)+MOD(n,nX)),"-")</f>
        <v>-</v>
      </c>
      <c r="G87" s="7" t="str">
        <f aca="false">IF(IF(numY_&lt;nY,QUOTIENT(n,nX),MOD(n,nX)+nY)=numY_,INDEX(Y_data,ROW(Y_нач)+QUOTIENT(n,nX),COLUMN(Y_нач)+MOD(n,nX)),"-")</f>
        <v>-</v>
      </c>
      <c r="H87" s="7" t="str">
        <f aca="false">IF(IF(numY_&lt;nY,QUOTIENT(n,nX),MOD(n,nX)+nY)=numY_,INDEX(Y_data,ROW(Y_нач)+QUOTIENT(n,nX),COLUMN(Y_нач)+MOD(n,nX)),"-")</f>
        <v>-</v>
      </c>
      <c r="I87" s="7" t="str">
        <f aca="false">IF(IF(numY_&lt;nY,QUOTIENT(n,nX),MOD(n,nX)+nY)=numY_,INDEX(Y_data,ROW(Y_нач)+QUOTIENT(n,nX),COLUMN(Y_нач)+MOD(n,nX)),"-")</f>
        <v>-</v>
      </c>
      <c r="J87" s="7" t="str">
        <f aca="false">IF(IF(numY_&lt;nY,QUOTIENT(n,nX),MOD(n,nX)+nY)=numY_,INDEX(Y_data,ROW(Y_нач)+QUOTIENT(n,nX),COLUMN(Y_нач)+MOD(n,nX)),"-")</f>
        <v>-</v>
      </c>
      <c r="K87" s="7" t="n">
        <f aca="false">IF(IF(numY_&lt;nY,QUOTIENT(n,nX),MOD(n,nX)+nY)=numY_,INDEX(Y_data,ROW(Y_нач)+QUOTIENT(n,nX),COLUMN(Y_нач)+MOD(n,nX)),"-")</f>
        <v>-2.39428805855828</v>
      </c>
      <c r="L87" s="7" t="str">
        <f aca="false">IF(IF(numY_&lt;nY,QUOTIENT(n,nX),MOD(n,nX)+nY)=numY_,INDEX(Y_data,ROW(Y_нач)+QUOTIENT(n,nX),COLUMN(Y_нач)+MOD(n,nX)),"-")</f>
        <v>-</v>
      </c>
      <c r="M87" s="7" t="str">
        <f aca="false">IF(IF(numY_&lt;nY,QUOTIENT(n,nX),MOD(n,nX)+nY)=numY_,INDEX(Y_data,ROW(Y_нач)+QUOTIENT(n,nX),COLUMN(Y_нач)+MOD(n,nX)),"-")</f>
        <v>-</v>
      </c>
      <c r="N87" s="7" t="str">
        <f aca="false">IF(IF(numY_&lt;nY,QUOTIENT(n,nX),MOD(n,nX)+nY)=numY_,INDEX(Y_data,ROW(Y_нач)+QUOTIENT(n,nX),COLUMN(Y_нач)+MOD(n,nX)),"-")</f>
        <v>-</v>
      </c>
      <c r="O87" s="7" t="str">
        <f aca="false">IF(IF(numY_&lt;nY,QUOTIENT(n,nX),MOD(n,nX)+nY)=numY_,INDEX(Y_data,ROW(Y_нач)+QUOTIENT(n,nX),COLUMN(Y_нач)+MOD(n,nX)),"-")</f>
        <v>-</v>
      </c>
      <c r="P87" s="7" t="str">
        <f aca="false">IF(IF(numY_&lt;nY,QUOTIENT(n,nX),MOD(n,nX)+nY)=numY_,INDEX(Y_data,ROW(Y_нач)+QUOTIENT(n,nX),COLUMN(Y_нач)+MOD(n,nX)),"-")</f>
        <v>-</v>
      </c>
      <c r="Q87" s="7" t="str">
        <f aca="false">IF(IF(numY_&lt;nY,QUOTIENT(n,nX),MOD(n,nX)+nY)=numY_,INDEX(Y_data,ROW(Y_нач)+QUOTIENT(n,nX),COLUMN(Y_нач)+MOD(n,nX)),"-")</f>
        <v>-</v>
      </c>
      <c r="R87" s="7" t="str">
        <f aca="false">IF(IF(numY_&lt;nY,QUOTIENT(n,nX),MOD(n,nX)+nY)=numY_,INDEX(Y_data,ROW(Y_нач)+QUOTIENT(n,nX),COLUMN(Y_нач)+MOD(n,nX)),"-")</f>
        <v>-</v>
      </c>
      <c r="S87" s="7" t="str">
        <f aca="false">IF(IF(numY_&lt;nY,QUOTIENT(n,nX),MOD(n,nX)+nY)=numY_,INDEX(Y_data,ROW(Y_нач)+QUOTIENT(n,nX),COLUMN(Y_нач)+MOD(n,nX)),"-")</f>
        <v>-</v>
      </c>
      <c r="T87" s="7" t="str">
        <f aca="false">IF(IF(numY_&lt;nY,QUOTIENT(n,nX),MOD(n,nX)+nY)=numY_,INDEX(Y_data,ROW(Y_нач)+QUOTIENT(n,nX),COLUMN(Y_нач)+MOD(n,nX)),"-")</f>
        <v>-</v>
      </c>
      <c r="U87" s="7" t="str">
        <f aca="false">IF(IF(numY_&lt;nY,QUOTIENT(n,nX),MOD(n,nX)+nY)=numY_,INDEX(Y_data,ROW(Y_нач)+QUOTIENT(n,nX),COLUMN(Y_нач)+MOD(n,nX)),"-")</f>
        <v>-</v>
      </c>
      <c r="V87" s="7" t="n">
        <f aca="false">IF(IF(numY_&lt;nY,QUOTIENT(n,nX),MOD(n,nX)+nY)=numY_,INDEX(Y_data,ROW(Y_нач)+QUOTIENT(n,nX),COLUMN(Y_нач)+MOD(n,nX)),"-")</f>
        <v>-2.39428805855828</v>
      </c>
      <c r="W87" s="7" t="str">
        <f aca="false">IF(IF(numY_&lt;nY,QUOTIENT(n,nX),MOD(n,nX)+nY)=numY_,INDEX(Y_data,ROW(Y_нач)+QUOTIENT(n,nX),COLUMN(Y_нач)+MOD(n,nX)),"-")</f>
        <v>-</v>
      </c>
      <c r="X87" s="7" t="str">
        <f aca="false">IF(IF(numY_&lt;nY,QUOTIENT(n,nX),MOD(n,nX)+nY)=numY_,INDEX(Y_data,ROW(Y_нач)+QUOTIENT(n,nX),COLUMN(Y_нач)+MOD(n,nX)),"-")</f>
        <v>-</v>
      </c>
      <c r="Y87" s="7" t="str">
        <f aca="false">IF(IF(numY_&lt;nY,QUOTIENT(n,nX),MOD(n,nX)+nY)=numY_,INDEX(Y_data,ROW(Y_нач)+QUOTIENT(n,nX),COLUMN(Y_нач)+MOD(n,nX)),"-")</f>
        <v>-</v>
      </c>
    </row>
    <row r="88" customFormat="false" ht="12.8" hidden="false" customHeight="false" outlineLevel="0" collapsed="false">
      <c r="B88" s="7" t="n">
        <f aca="false">MIN(nXY-1,ROW()-ROW(X_Y_нач))</f>
        <v>85</v>
      </c>
      <c r="C88" s="7" t="n">
        <f aca="false">INDEX(X_data,ROW(X_нач)+QUOTIENT(n,nX),COLUMN(X_нач)+MOD(n,nX))</f>
        <v>1.5</v>
      </c>
      <c r="D88" s="7" t="str">
        <f aca="false">IF(IF(numY_&lt;nY,QUOTIENT(n,nX),MOD(n,nX)+nY)=numY_,INDEX(Y_data,ROW(Y_нач)+QUOTIENT(n,nX),COLUMN(Y_нач)+MOD(n,nX)),"-")</f>
        <v>-</v>
      </c>
      <c r="E88" s="7" t="str">
        <f aca="false">IF(IF(numY_&lt;nY,QUOTIENT(n,nX),MOD(n,nX)+nY)=numY_,INDEX(Y_data,ROW(Y_нач)+QUOTIENT(n,nX),COLUMN(Y_нач)+MOD(n,nX)),"-")</f>
        <v>-</v>
      </c>
      <c r="F88" s="7" t="str">
        <f aca="false">IF(IF(numY_&lt;nY,QUOTIENT(n,nX),MOD(n,nX)+nY)=numY_,INDEX(Y_data,ROW(Y_нач)+QUOTIENT(n,nX),COLUMN(Y_нач)+MOD(n,nX)),"-")</f>
        <v>-</v>
      </c>
      <c r="G88" s="7" t="str">
        <f aca="false">IF(IF(numY_&lt;nY,QUOTIENT(n,nX),MOD(n,nX)+nY)=numY_,INDEX(Y_data,ROW(Y_нач)+QUOTIENT(n,nX),COLUMN(Y_нач)+MOD(n,nX)),"-")</f>
        <v>-</v>
      </c>
      <c r="H88" s="7" t="str">
        <f aca="false">IF(IF(numY_&lt;nY,QUOTIENT(n,nX),MOD(n,nX)+nY)=numY_,INDEX(Y_data,ROW(Y_нач)+QUOTIENT(n,nX),COLUMN(Y_нач)+MOD(n,nX)),"-")</f>
        <v>-</v>
      </c>
      <c r="I88" s="7" t="str">
        <f aca="false">IF(IF(numY_&lt;nY,QUOTIENT(n,nX),MOD(n,nX)+nY)=numY_,INDEX(Y_data,ROW(Y_нач)+QUOTIENT(n,nX),COLUMN(Y_нач)+MOD(n,nX)),"-")</f>
        <v>-</v>
      </c>
      <c r="J88" s="7" t="str">
        <f aca="false">IF(IF(numY_&lt;nY,QUOTIENT(n,nX),MOD(n,nX)+nY)=numY_,INDEX(Y_data,ROW(Y_нач)+QUOTIENT(n,nX),COLUMN(Y_нач)+MOD(n,nX)),"-")</f>
        <v>-</v>
      </c>
      <c r="K88" s="7" t="n">
        <f aca="false">IF(IF(numY_&lt;nY,QUOTIENT(n,nX),MOD(n,nX)+nY)=numY_,INDEX(Y_data,ROW(Y_нач)+QUOTIENT(n,nX),COLUMN(Y_нач)+MOD(n,nX)),"-")</f>
        <v>-1.95266185729235</v>
      </c>
      <c r="L88" s="7" t="str">
        <f aca="false">IF(IF(numY_&lt;nY,QUOTIENT(n,nX),MOD(n,nX)+nY)=numY_,INDEX(Y_data,ROW(Y_нач)+QUOTIENT(n,nX),COLUMN(Y_нач)+MOD(n,nX)),"-")</f>
        <v>-</v>
      </c>
      <c r="M88" s="7" t="str">
        <f aca="false">IF(IF(numY_&lt;nY,QUOTIENT(n,nX),MOD(n,nX)+nY)=numY_,INDEX(Y_data,ROW(Y_нач)+QUOTIENT(n,nX),COLUMN(Y_нач)+MOD(n,nX)),"-")</f>
        <v>-</v>
      </c>
      <c r="N88" s="7" t="str">
        <f aca="false">IF(IF(numY_&lt;nY,QUOTIENT(n,nX),MOD(n,nX)+nY)=numY_,INDEX(Y_data,ROW(Y_нач)+QUOTIENT(n,nX),COLUMN(Y_нач)+MOD(n,nX)),"-")</f>
        <v>-</v>
      </c>
      <c r="O88" s="7" t="str">
        <f aca="false">IF(IF(numY_&lt;nY,QUOTIENT(n,nX),MOD(n,nX)+nY)=numY_,INDEX(Y_data,ROW(Y_нач)+QUOTIENT(n,nX),COLUMN(Y_нач)+MOD(n,nX)),"-")</f>
        <v>-</v>
      </c>
      <c r="P88" s="7" t="str">
        <f aca="false">IF(IF(numY_&lt;nY,QUOTIENT(n,nX),MOD(n,nX)+nY)=numY_,INDEX(Y_data,ROW(Y_нач)+QUOTIENT(n,nX),COLUMN(Y_нач)+MOD(n,nX)),"-")</f>
        <v>-</v>
      </c>
      <c r="Q88" s="7" t="str">
        <f aca="false">IF(IF(numY_&lt;nY,QUOTIENT(n,nX),MOD(n,nX)+nY)=numY_,INDEX(Y_data,ROW(Y_нач)+QUOTIENT(n,nX),COLUMN(Y_нач)+MOD(n,nX)),"-")</f>
        <v>-</v>
      </c>
      <c r="R88" s="7" t="str">
        <f aca="false">IF(IF(numY_&lt;nY,QUOTIENT(n,nX),MOD(n,nX)+nY)=numY_,INDEX(Y_data,ROW(Y_нач)+QUOTIENT(n,nX),COLUMN(Y_нач)+MOD(n,nX)),"-")</f>
        <v>-</v>
      </c>
      <c r="S88" s="7" t="str">
        <f aca="false">IF(IF(numY_&lt;nY,QUOTIENT(n,nX),MOD(n,nX)+nY)=numY_,INDEX(Y_data,ROW(Y_нач)+QUOTIENT(n,nX),COLUMN(Y_нач)+MOD(n,nX)),"-")</f>
        <v>-</v>
      </c>
      <c r="T88" s="7" t="str">
        <f aca="false">IF(IF(numY_&lt;nY,QUOTIENT(n,nX),MOD(n,nX)+nY)=numY_,INDEX(Y_data,ROW(Y_нач)+QUOTIENT(n,nX),COLUMN(Y_нач)+MOD(n,nX)),"-")</f>
        <v>-</v>
      </c>
      <c r="U88" s="7" t="str">
        <f aca="false">IF(IF(numY_&lt;nY,QUOTIENT(n,nX),MOD(n,nX)+nY)=numY_,INDEX(Y_data,ROW(Y_нач)+QUOTIENT(n,nX),COLUMN(Y_нач)+MOD(n,nX)),"-")</f>
        <v>-</v>
      </c>
      <c r="V88" s="7" t="str">
        <f aca="false">IF(IF(numY_&lt;nY,QUOTIENT(n,nX),MOD(n,nX)+nY)=numY_,INDEX(Y_data,ROW(Y_нач)+QUOTIENT(n,nX),COLUMN(Y_нач)+MOD(n,nX)),"-")</f>
        <v>-</v>
      </c>
      <c r="W88" s="7" t="n">
        <f aca="false">IF(IF(numY_&lt;nY,QUOTIENT(n,nX),MOD(n,nX)+nY)=numY_,INDEX(Y_data,ROW(Y_нач)+QUOTIENT(n,nX),COLUMN(Y_нач)+MOD(n,nX)),"-")</f>
        <v>-1.95266185729235</v>
      </c>
      <c r="X88" s="7" t="str">
        <f aca="false">IF(IF(numY_&lt;nY,QUOTIENT(n,nX),MOD(n,nX)+nY)=numY_,INDEX(Y_data,ROW(Y_нач)+QUOTIENT(n,nX),COLUMN(Y_нач)+MOD(n,nX)),"-")</f>
        <v>-</v>
      </c>
      <c r="Y88" s="7" t="str">
        <f aca="false">IF(IF(numY_&lt;nY,QUOTIENT(n,nX),MOD(n,nX)+nY)=numY_,INDEX(Y_data,ROW(Y_нач)+QUOTIENT(n,nX),COLUMN(Y_нач)+MOD(n,nX)),"-")</f>
        <v>-</v>
      </c>
    </row>
    <row r="89" customFormat="false" ht="12.8" hidden="false" customHeight="false" outlineLevel="0" collapsed="false">
      <c r="B89" s="7" t="n">
        <f aca="false">MIN(nXY-1,ROW()-ROW(X_Y_нач))</f>
        <v>86</v>
      </c>
      <c r="C89" s="7" t="n">
        <f aca="false">INDEX(X_data,ROW(X_нач)+QUOTIENT(n,nX),COLUMN(X_нач)+MOD(n,nX))</f>
        <v>2.5</v>
      </c>
      <c r="D89" s="7" t="str">
        <f aca="false">IF(IF(numY_&lt;nY,QUOTIENT(n,nX),MOD(n,nX)+nY)=numY_,INDEX(Y_data,ROW(Y_нач)+QUOTIENT(n,nX),COLUMN(Y_нач)+MOD(n,nX)),"-")</f>
        <v>-</v>
      </c>
      <c r="E89" s="7" t="str">
        <f aca="false">IF(IF(numY_&lt;nY,QUOTIENT(n,nX),MOD(n,nX)+nY)=numY_,INDEX(Y_data,ROW(Y_нач)+QUOTIENT(n,nX),COLUMN(Y_нач)+MOD(n,nX)),"-")</f>
        <v>-</v>
      </c>
      <c r="F89" s="7" t="str">
        <f aca="false">IF(IF(numY_&lt;nY,QUOTIENT(n,nX),MOD(n,nX)+nY)=numY_,INDEX(Y_data,ROW(Y_нач)+QUOTIENT(n,nX),COLUMN(Y_нач)+MOD(n,nX)),"-")</f>
        <v>-</v>
      </c>
      <c r="G89" s="7" t="str">
        <f aca="false">IF(IF(numY_&lt;nY,QUOTIENT(n,nX),MOD(n,nX)+nY)=numY_,INDEX(Y_data,ROW(Y_нач)+QUOTIENT(n,nX),COLUMN(Y_нач)+MOD(n,nX)),"-")</f>
        <v>-</v>
      </c>
      <c r="H89" s="7" t="str">
        <f aca="false">IF(IF(numY_&lt;nY,QUOTIENT(n,nX),MOD(n,nX)+nY)=numY_,INDEX(Y_data,ROW(Y_нач)+QUOTIENT(n,nX),COLUMN(Y_нач)+MOD(n,nX)),"-")</f>
        <v>-</v>
      </c>
      <c r="I89" s="7" t="str">
        <f aca="false">IF(IF(numY_&lt;nY,QUOTIENT(n,nX),MOD(n,nX)+nY)=numY_,INDEX(Y_data,ROW(Y_нач)+QUOTIENT(n,nX),COLUMN(Y_нач)+MOD(n,nX)),"-")</f>
        <v>-</v>
      </c>
      <c r="J89" s="7" t="str">
        <f aca="false">IF(IF(numY_&lt;nY,QUOTIENT(n,nX),MOD(n,nX)+nY)=numY_,INDEX(Y_data,ROW(Y_нач)+QUOTIENT(n,nX),COLUMN(Y_нач)+MOD(n,nX)),"-")</f>
        <v>-</v>
      </c>
      <c r="K89" s="7" t="n">
        <f aca="false">IF(IF(numY_&lt;nY,QUOTIENT(n,nX),MOD(n,nX)+nY)=numY_,INDEX(Y_data,ROW(Y_нач)+QUOTIENT(n,nX),COLUMN(Y_нач)+MOD(n,nX)),"-")</f>
        <v>-1.21633781453677</v>
      </c>
      <c r="L89" s="7" t="str">
        <f aca="false">IF(IF(numY_&lt;nY,QUOTIENT(n,nX),MOD(n,nX)+nY)=numY_,INDEX(Y_data,ROW(Y_нач)+QUOTIENT(n,nX),COLUMN(Y_нач)+MOD(n,nX)),"-")</f>
        <v>-</v>
      </c>
      <c r="M89" s="7" t="str">
        <f aca="false">IF(IF(numY_&lt;nY,QUOTIENT(n,nX),MOD(n,nX)+nY)=numY_,INDEX(Y_data,ROW(Y_нач)+QUOTIENT(n,nX),COLUMN(Y_нач)+MOD(n,nX)),"-")</f>
        <v>-</v>
      </c>
      <c r="N89" s="7" t="str">
        <f aca="false">IF(IF(numY_&lt;nY,QUOTIENT(n,nX),MOD(n,nX)+nY)=numY_,INDEX(Y_data,ROW(Y_нач)+QUOTIENT(n,nX),COLUMN(Y_нач)+MOD(n,nX)),"-")</f>
        <v>-</v>
      </c>
      <c r="O89" s="7" t="str">
        <f aca="false">IF(IF(numY_&lt;nY,QUOTIENT(n,nX),MOD(n,nX)+nY)=numY_,INDEX(Y_data,ROW(Y_нач)+QUOTIENT(n,nX),COLUMN(Y_нач)+MOD(n,nX)),"-")</f>
        <v>-</v>
      </c>
      <c r="P89" s="7" t="str">
        <f aca="false">IF(IF(numY_&lt;nY,QUOTIENT(n,nX),MOD(n,nX)+nY)=numY_,INDEX(Y_data,ROW(Y_нач)+QUOTIENT(n,nX),COLUMN(Y_нач)+MOD(n,nX)),"-")</f>
        <v>-</v>
      </c>
      <c r="Q89" s="7" t="str">
        <f aca="false">IF(IF(numY_&lt;nY,QUOTIENT(n,nX),MOD(n,nX)+nY)=numY_,INDEX(Y_data,ROW(Y_нач)+QUOTIENT(n,nX),COLUMN(Y_нач)+MOD(n,nX)),"-")</f>
        <v>-</v>
      </c>
      <c r="R89" s="7" t="str">
        <f aca="false">IF(IF(numY_&lt;nY,QUOTIENT(n,nX),MOD(n,nX)+nY)=numY_,INDEX(Y_data,ROW(Y_нач)+QUOTIENT(n,nX),COLUMN(Y_нач)+MOD(n,nX)),"-")</f>
        <v>-</v>
      </c>
      <c r="S89" s="7" t="str">
        <f aca="false">IF(IF(numY_&lt;nY,QUOTIENT(n,nX),MOD(n,nX)+nY)=numY_,INDEX(Y_data,ROW(Y_нач)+QUOTIENT(n,nX),COLUMN(Y_нач)+MOD(n,nX)),"-")</f>
        <v>-</v>
      </c>
      <c r="T89" s="7" t="str">
        <f aca="false">IF(IF(numY_&lt;nY,QUOTIENT(n,nX),MOD(n,nX)+nY)=numY_,INDEX(Y_data,ROW(Y_нач)+QUOTIENT(n,nX),COLUMN(Y_нач)+MOD(n,nX)),"-")</f>
        <v>-</v>
      </c>
      <c r="U89" s="7" t="str">
        <f aca="false">IF(IF(numY_&lt;nY,QUOTIENT(n,nX),MOD(n,nX)+nY)=numY_,INDEX(Y_data,ROW(Y_нач)+QUOTIENT(n,nX),COLUMN(Y_нач)+MOD(n,nX)),"-")</f>
        <v>-</v>
      </c>
      <c r="V89" s="7" t="str">
        <f aca="false">IF(IF(numY_&lt;nY,QUOTIENT(n,nX),MOD(n,nX)+nY)=numY_,INDEX(Y_data,ROW(Y_нач)+QUOTIENT(n,nX),COLUMN(Y_нач)+MOD(n,nX)),"-")</f>
        <v>-</v>
      </c>
      <c r="W89" s="7" t="str">
        <f aca="false">IF(IF(numY_&lt;nY,QUOTIENT(n,nX),MOD(n,nX)+nY)=numY_,INDEX(Y_data,ROW(Y_нач)+QUOTIENT(n,nX),COLUMN(Y_нач)+MOD(n,nX)),"-")</f>
        <v>-</v>
      </c>
      <c r="X89" s="7" t="n">
        <f aca="false">IF(IF(numY_&lt;nY,QUOTIENT(n,nX),MOD(n,nX)+nY)=numY_,INDEX(Y_data,ROW(Y_нач)+QUOTIENT(n,nX),COLUMN(Y_нач)+MOD(n,nX)),"-")</f>
        <v>-1.21633781453677</v>
      </c>
      <c r="Y89" s="7" t="str">
        <f aca="false">IF(IF(numY_&lt;nY,QUOTIENT(n,nX),MOD(n,nX)+nY)=numY_,INDEX(Y_data,ROW(Y_нач)+QUOTIENT(n,nX),COLUMN(Y_нач)+MOD(n,nX)),"-")</f>
        <v>-</v>
      </c>
    </row>
    <row r="90" customFormat="false" ht="12.8" hidden="false" customHeight="false" outlineLevel="0" collapsed="false">
      <c r="B90" s="7" t="n">
        <f aca="false">MIN(nXY-1,ROW()-ROW(X_Y_нач))</f>
        <v>87</v>
      </c>
      <c r="C90" s="7" t="n">
        <f aca="false">INDEX(X_data,ROW(X_нач)+QUOTIENT(n,nX),COLUMN(X_нач)+MOD(n,nX))</f>
        <v>3.5</v>
      </c>
      <c r="D90" s="7" t="str">
        <f aca="false">IF(IF(numY_&lt;nY,QUOTIENT(n,nX),MOD(n,nX)+nY)=numY_,INDEX(Y_data,ROW(Y_нач)+QUOTIENT(n,nX),COLUMN(Y_нач)+MOD(n,nX)),"-")</f>
        <v>-</v>
      </c>
      <c r="E90" s="7" t="str">
        <f aca="false">IF(IF(numY_&lt;nY,QUOTIENT(n,nX),MOD(n,nX)+nY)=numY_,INDEX(Y_data,ROW(Y_нач)+QUOTIENT(n,nX),COLUMN(Y_нач)+MOD(n,nX)),"-")</f>
        <v>-</v>
      </c>
      <c r="F90" s="7" t="str">
        <f aca="false">IF(IF(numY_&lt;nY,QUOTIENT(n,nX),MOD(n,nX)+nY)=numY_,INDEX(Y_data,ROW(Y_нач)+QUOTIENT(n,nX),COLUMN(Y_нач)+MOD(n,nX)),"-")</f>
        <v>-</v>
      </c>
      <c r="G90" s="7" t="str">
        <f aca="false">IF(IF(numY_&lt;nY,QUOTIENT(n,nX),MOD(n,nX)+nY)=numY_,INDEX(Y_data,ROW(Y_нач)+QUOTIENT(n,nX),COLUMN(Y_нач)+MOD(n,nX)),"-")</f>
        <v>-</v>
      </c>
      <c r="H90" s="7" t="str">
        <f aca="false">IF(IF(numY_&lt;nY,QUOTIENT(n,nX),MOD(n,nX)+nY)=numY_,INDEX(Y_data,ROW(Y_нач)+QUOTIENT(n,nX),COLUMN(Y_нач)+MOD(n,nX)),"-")</f>
        <v>-</v>
      </c>
      <c r="I90" s="7" t="str">
        <f aca="false">IF(IF(numY_&lt;nY,QUOTIENT(n,nX),MOD(n,nX)+nY)=numY_,INDEX(Y_data,ROW(Y_нач)+QUOTIENT(n,nX),COLUMN(Y_нач)+MOD(n,nX)),"-")</f>
        <v>-</v>
      </c>
      <c r="J90" s="7" t="str">
        <f aca="false">IF(IF(numY_&lt;nY,QUOTIENT(n,nX),MOD(n,nX)+nY)=numY_,INDEX(Y_data,ROW(Y_нач)+QUOTIENT(n,nX),COLUMN(Y_нач)+MOD(n,nX)),"-")</f>
        <v>-</v>
      </c>
      <c r="K90" s="7" t="n">
        <f aca="false">IF(IF(numY_&lt;nY,QUOTIENT(n,nX),MOD(n,nX)+nY)=numY_,INDEX(Y_data,ROW(Y_нач)+QUOTIENT(n,nX),COLUMN(Y_нач)+MOD(n,nX)),"-")</f>
        <v>-0.600526600001534</v>
      </c>
      <c r="L90" s="7" t="str">
        <f aca="false">IF(IF(numY_&lt;nY,QUOTIENT(n,nX),MOD(n,nX)+nY)=numY_,INDEX(Y_data,ROW(Y_нач)+QUOTIENT(n,nX),COLUMN(Y_нач)+MOD(n,nX)),"-")</f>
        <v>-</v>
      </c>
      <c r="M90" s="7" t="str">
        <f aca="false">IF(IF(numY_&lt;nY,QUOTIENT(n,nX),MOD(n,nX)+nY)=numY_,INDEX(Y_data,ROW(Y_нач)+QUOTIENT(n,nX),COLUMN(Y_нач)+MOD(n,nX)),"-")</f>
        <v>-</v>
      </c>
      <c r="N90" s="7" t="str">
        <f aca="false">IF(IF(numY_&lt;nY,QUOTIENT(n,nX),MOD(n,nX)+nY)=numY_,INDEX(Y_data,ROW(Y_нач)+QUOTIENT(n,nX),COLUMN(Y_нач)+MOD(n,nX)),"-")</f>
        <v>-</v>
      </c>
      <c r="O90" s="7" t="str">
        <f aca="false">IF(IF(numY_&lt;nY,QUOTIENT(n,nX),MOD(n,nX)+nY)=numY_,INDEX(Y_data,ROW(Y_нач)+QUOTIENT(n,nX),COLUMN(Y_нач)+MOD(n,nX)),"-")</f>
        <v>-</v>
      </c>
      <c r="P90" s="7" t="str">
        <f aca="false">IF(IF(numY_&lt;nY,QUOTIENT(n,nX),MOD(n,nX)+nY)=numY_,INDEX(Y_data,ROW(Y_нач)+QUOTIENT(n,nX),COLUMN(Y_нач)+MOD(n,nX)),"-")</f>
        <v>-</v>
      </c>
      <c r="Q90" s="7" t="str">
        <f aca="false">IF(IF(numY_&lt;nY,QUOTIENT(n,nX),MOD(n,nX)+nY)=numY_,INDEX(Y_data,ROW(Y_нач)+QUOTIENT(n,nX),COLUMN(Y_нач)+MOD(n,nX)),"-")</f>
        <v>-</v>
      </c>
      <c r="R90" s="7" t="str">
        <f aca="false">IF(IF(numY_&lt;nY,QUOTIENT(n,nX),MOD(n,nX)+nY)=numY_,INDEX(Y_data,ROW(Y_нач)+QUOTIENT(n,nX),COLUMN(Y_нач)+MOD(n,nX)),"-")</f>
        <v>-</v>
      </c>
      <c r="S90" s="7" t="str">
        <f aca="false">IF(IF(numY_&lt;nY,QUOTIENT(n,nX),MOD(n,nX)+nY)=numY_,INDEX(Y_data,ROW(Y_нач)+QUOTIENT(n,nX),COLUMN(Y_нач)+MOD(n,nX)),"-")</f>
        <v>-</v>
      </c>
      <c r="T90" s="7" t="str">
        <f aca="false">IF(IF(numY_&lt;nY,QUOTIENT(n,nX),MOD(n,nX)+nY)=numY_,INDEX(Y_data,ROW(Y_нач)+QUOTIENT(n,nX),COLUMN(Y_нач)+MOD(n,nX)),"-")</f>
        <v>-</v>
      </c>
      <c r="U90" s="7" t="str">
        <f aca="false">IF(IF(numY_&lt;nY,QUOTIENT(n,nX),MOD(n,nX)+nY)=numY_,INDEX(Y_data,ROW(Y_нач)+QUOTIENT(n,nX),COLUMN(Y_нач)+MOD(n,nX)),"-")</f>
        <v>-</v>
      </c>
      <c r="V90" s="7" t="str">
        <f aca="false">IF(IF(numY_&lt;nY,QUOTIENT(n,nX),MOD(n,nX)+nY)=numY_,INDEX(Y_data,ROW(Y_нач)+QUOTIENT(n,nX),COLUMN(Y_нач)+MOD(n,nX)),"-")</f>
        <v>-</v>
      </c>
      <c r="W90" s="7" t="str">
        <f aca="false">IF(IF(numY_&lt;nY,QUOTIENT(n,nX),MOD(n,nX)+nY)=numY_,INDEX(Y_data,ROW(Y_нач)+QUOTIENT(n,nX),COLUMN(Y_нач)+MOD(n,nX)),"-")</f>
        <v>-</v>
      </c>
      <c r="X90" s="7" t="str">
        <f aca="false">IF(IF(numY_&lt;nY,QUOTIENT(n,nX),MOD(n,nX)+nY)=numY_,INDEX(Y_data,ROW(Y_нач)+QUOTIENT(n,nX),COLUMN(Y_нач)+MOD(n,nX)),"-")</f>
        <v>-</v>
      </c>
      <c r="Y90" s="7" t="n">
        <f aca="false">IF(IF(numY_&lt;nY,QUOTIENT(n,nX),MOD(n,nX)+nY)=numY_,INDEX(Y_data,ROW(Y_нач)+QUOTIENT(n,nX),COLUMN(Y_нач)+MOD(n,nX)),"-")</f>
        <v>-0.600526600001534</v>
      </c>
    </row>
    <row r="91" customFormat="false" ht="12.8" hidden="false" customHeight="false" outlineLevel="0" collapsed="false">
      <c r="B91" s="7" t="n">
        <f aca="false">MIN(nXY-1,ROW()-ROW(X_Y_нач))</f>
        <v>88</v>
      </c>
      <c r="C91" s="7" t="n">
        <f aca="false">INDEX(X_data,ROW(X_нач)+QUOTIENT(n,nX),COLUMN(X_нач)+MOD(n,nX))</f>
        <v>-7.25</v>
      </c>
      <c r="D91" s="7" t="str">
        <f aca="false">IF(IF(numY_&lt;nY,QUOTIENT(n,nX),MOD(n,nX)+nY)=numY_,INDEX(Y_data,ROW(Y_нач)+QUOTIENT(n,nX),COLUMN(Y_нач)+MOD(n,nX)),"-")</f>
        <v>-</v>
      </c>
      <c r="E91" s="7" t="str">
        <f aca="false">IF(IF(numY_&lt;nY,QUOTIENT(n,nX),MOD(n,nX)+nY)=numY_,INDEX(Y_data,ROW(Y_нач)+QUOTIENT(n,nX),COLUMN(Y_нач)+MOD(n,nX)),"-")</f>
        <v>-</v>
      </c>
      <c r="F91" s="7" t="str">
        <f aca="false">IF(IF(numY_&lt;nY,QUOTIENT(n,nX),MOD(n,nX)+nY)=numY_,INDEX(Y_data,ROW(Y_нач)+QUOTIENT(n,nX),COLUMN(Y_нач)+MOD(n,nX)),"-")</f>
        <v>-</v>
      </c>
      <c r="G91" s="7" t="str">
        <f aca="false">IF(IF(numY_&lt;nY,QUOTIENT(n,nX),MOD(n,nX)+nY)=numY_,INDEX(Y_data,ROW(Y_нач)+QUOTIENT(n,nX),COLUMN(Y_нач)+MOD(n,nX)),"-")</f>
        <v>-</v>
      </c>
      <c r="H91" s="7" t="str">
        <f aca="false">IF(IF(numY_&lt;nY,QUOTIENT(n,nX),MOD(n,nX)+nY)=numY_,INDEX(Y_data,ROW(Y_нач)+QUOTIENT(n,nX),COLUMN(Y_нач)+MOD(n,nX)),"-")</f>
        <v>-</v>
      </c>
      <c r="I91" s="7" t="str">
        <f aca="false">IF(IF(numY_&lt;nY,QUOTIENT(n,nX),MOD(n,nX)+nY)=numY_,INDEX(Y_data,ROW(Y_нач)+QUOTIENT(n,nX),COLUMN(Y_нач)+MOD(n,nX)),"-")</f>
        <v>-</v>
      </c>
      <c r="J91" s="7" t="str">
        <f aca="false">IF(IF(numY_&lt;nY,QUOTIENT(n,nX),MOD(n,nX)+nY)=numY_,INDEX(Y_data,ROW(Y_нач)+QUOTIENT(n,nX),COLUMN(Y_нач)+MOD(n,nX)),"-")</f>
        <v>-</v>
      </c>
      <c r="K91" s="7" t="str">
        <f aca="false">IF(IF(numY_&lt;nY,QUOTIENT(n,nX),MOD(n,nX)+nY)=numY_,INDEX(Y_data,ROW(Y_нач)+QUOTIENT(n,nX),COLUMN(Y_нач)+MOD(n,nX)),"-")</f>
        <v>-</v>
      </c>
      <c r="L91" s="7" t="n">
        <f aca="false">IF(IF(numY_&lt;nY,QUOTIENT(n,nX),MOD(n,nX)+nY)=numY_,INDEX(Y_data,ROW(Y_нач)+QUOTIENT(n,nX),COLUMN(Y_нач)+MOD(n,nX)),"-")</f>
        <v>-1.34679904514396</v>
      </c>
      <c r="M91" s="7" t="str">
        <f aca="false">IF(IF(numY_&lt;nY,QUOTIENT(n,nX),MOD(n,nX)+nY)=numY_,INDEX(Y_data,ROW(Y_нач)+QUOTIENT(n,nX),COLUMN(Y_нач)+MOD(n,nX)),"-")</f>
        <v>-</v>
      </c>
      <c r="N91" s="7" t="str">
        <f aca="false">IF(IF(numY_&lt;nY,QUOTIENT(n,nX),MOD(n,nX)+nY)=numY_,INDEX(Y_data,ROW(Y_нач)+QUOTIENT(n,nX),COLUMN(Y_нач)+MOD(n,nX)),"-")</f>
        <v>-</v>
      </c>
      <c r="O91" s="7" t="n">
        <f aca="false">IF(IF(numY_&lt;nY,QUOTIENT(n,nX),MOD(n,nX)+nY)=numY_,INDEX(Y_data,ROW(Y_нач)+QUOTIENT(n,nX),COLUMN(Y_нач)+MOD(n,nX)),"-")</f>
        <v>-1.34679904514396</v>
      </c>
      <c r="P91" s="7" t="str">
        <f aca="false">IF(IF(numY_&lt;nY,QUOTIENT(n,nX),MOD(n,nX)+nY)=numY_,INDEX(Y_data,ROW(Y_нач)+QUOTIENT(n,nX),COLUMN(Y_нач)+MOD(n,nX)),"-")</f>
        <v>-</v>
      </c>
      <c r="Q91" s="7" t="str">
        <f aca="false">IF(IF(numY_&lt;nY,QUOTIENT(n,nX),MOD(n,nX)+nY)=numY_,INDEX(Y_data,ROW(Y_нач)+QUOTIENT(n,nX),COLUMN(Y_нач)+MOD(n,nX)),"-")</f>
        <v>-</v>
      </c>
      <c r="R91" s="7" t="str">
        <f aca="false">IF(IF(numY_&lt;nY,QUOTIENT(n,nX),MOD(n,nX)+nY)=numY_,INDEX(Y_data,ROW(Y_нач)+QUOTIENT(n,nX),COLUMN(Y_нач)+MOD(n,nX)),"-")</f>
        <v>-</v>
      </c>
      <c r="S91" s="7" t="str">
        <f aca="false">IF(IF(numY_&lt;nY,QUOTIENT(n,nX),MOD(n,nX)+nY)=numY_,INDEX(Y_data,ROW(Y_нач)+QUOTIENT(n,nX),COLUMN(Y_нач)+MOD(n,nX)),"-")</f>
        <v>-</v>
      </c>
      <c r="T91" s="7" t="str">
        <f aca="false">IF(IF(numY_&lt;nY,QUOTIENT(n,nX),MOD(n,nX)+nY)=numY_,INDEX(Y_data,ROW(Y_нач)+QUOTIENT(n,nX),COLUMN(Y_нач)+MOD(n,nX)),"-")</f>
        <v>-</v>
      </c>
      <c r="U91" s="7" t="str">
        <f aca="false">IF(IF(numY_&lt;nY,QUOTIENT(n,nX),MOD(n,nX)+nY)=numY_,INDEX(Y_data,ROW(Y_нач)+QUOTIENT(n,nX),COLUMN(Y_нач)+MOD(n,nX)),"-")</f>
        <v>-</v>
      </c>
      <c r="V91" s="7" t="str">
        <f aca="false">IF(IF(numY_&lt;nY,QUOTIENT(n,nX),MOD(n,nX)+nY)=numY_,INDEX(Y_data,ROW(Y_нач)+QUOTIENT(n,nX),COLUMN(Y_нач)+MOD(n,nX)),"-")</f>
        <v>-</v>
      </c>
      <c r="W91" s="7" t="str">
        <f aca="false">IF(IF(numY_&lt;nY,QUOTIENT(n,nX),MOD(n,nX)+nY)=numY_,INDEX(Y_data,ROW(Y_нач)+QUOTIENT(n,nX),COLUMN(Y_нач)+MOD(n,nX)),"-")</f>
        <v>-</v>
      </c>
      <c r="X91" s="7" t="str">
        <f aca="false">IF(IF(numY_&lt;nY,QUOTIENT(n,nX),MOD(n,nX)+nY)=numY_,INDEX(Y_data,ROW(Y_нач)+QUOTIENT(n,nX),COLUMN(Y_нач)+MOD(n,nX)),"-")</f>
        <v>-</v>
      </c>
      <c r="Y91" s="7" t="str">
        <f aca="false">IF(IF(numY_&lt;nY,QUOTIENT(n,nX),MOD(n,nX)+nY)=numY_,INDEX(Y_data,ROW(Y_нач)+QUOTIENT(n,nX),COLUMN(Y_нач)+MOD(n,nX)),"-")</f>
        <v>-</v>
      </c>
    </row>
    <row r="92" customFormat="false" ht="12.8" hidden="false" customHeight="false" outlineLevel="0" collapsed="false">
      <c r="B92" s="7" t="n">
        <f aca="false">MIN(nXY-1,ROW()-ROW(X_Y_нач))</f>
        <v>89</v>
      </c>
      <c r="C92" s="7" t="n">
        <f aca="false">INDEX(X_data,ROW(X_нач)+QUOTIENT(n,nX),COLUMN(X_нач)+MOD(n,nX))</f>
        <v>-6.25</v>
      </c>
      <c r="D92" s="7" t="str">
        <f aca="false">IF(IF(numY_&lt;nY,QUOTIENT(n,nX),MOD(n,nX)+nY)=numY_,INDEX(Y_data,ROW(Y_нач)+QUOTIENT(n,nX),COLUMN(Y_нач)+MOD(n,nX)),"-")</f>
        <v>-</v>
      </c>
      <c r="E92" s="7" t="str">
        <f aca="false">IF(IF(numY_&lt;nY,QUOTIENT(n,nX),MOD(n,nX)+nY)=numY_,INDEX(Y_data,ROW(Y_нач)+QUOTIENT(n,nX),COLUMN(Y_нач)+MOD(n,nX)),"-")</f>
        <v>-</v>
      </c>
      <c r="F92" s="7" t="str">
        <f aca="false">IF(IF(numY_&lt;nY,QUOTIENT(n,nX),MOD(n,nX)+nY)=numY_,INDEX(Y_data,ROW(Y_нач)+QUOTIENT(n,nX),COLUMN(Y_нач)+MOD(n,nX)),"-")</f>
        <v>-</v>
      </c>
      <c r="G92" s="7" t="str">
        <f aca="false">IF(IF(numY_&lt;nY,QUOTIENT(n,nX),MOD(n,nX)+nY)=numY_,INDEX(Y_data,ROW(Y_нач)+QUOTIENT(n,nX),COLUMN(Y_нач)+MOD(n,nX)),"-")</f>
        <v>-</v>
      </c>
      <c r="H92" s="7" t="str">
        <f aca="false">IF(IF(numY_&lt;nY,QUOTIENT(n,nX),MOD(n,nX)+nY)=numY_,INDEX(Y_data,ROW(Y_нач)+QUOTIENT(n,nX),COLUMN(Y_нач)+MOD(n,nX)),"-")</f>
        <v>-</v>
      </c>
      <c r="I92" s="7" t="str">
        <f aca="false">IF(IF(numY_&lt;nY,QUOTIENT(n,nX),MOD(n,nX)+nY)=numY_,INDEX(Y_data,ROW(Y_нач)+QUOTIENT(n,nX),COLUMN(Y_нач)+MOD(n,nX)),"-")</f>
        <v>-</v>
      </c>
      <c r="J92" s="7" t="str">
        <f aca="false">IF(IF(numY_&lt;nY,QUOTIENT(n,nX),MOD(n,nX)+nY)=numY_,INDEX(Y_data,ROW(Y_нач)+QUOTIENT(n,nX),COLUMN(Y_нач)+MOD(n,nX)),"-")</f>
        <v>-</v>
      </c>
      <c r="K92" s="7" t="str">
        <f aca="false">IF(IF(numY_&lt;nY,QUOTIENT(n,nX),MOD(n,nX)+nY)=numY_,INDEX(Y_data,ROW(Y_нач)+QUOTIENT(n,nX),COLUMN(Y_нач)+MOD(n,nX)),"-")</f>
        <v>-</v>
      </c>
      <c r="L92" s="7" t="n">
        <f aca="false">IF(IF(numY_&lt;nY,QUOTIENT(n,nX),MOD(n,nX)+nY)=numY_,INDEX(Y_data,ROW(Y_нач)+QUOTIENT(n,nX),COLUMN(Y_нач)+MOD(n,nX)),"-")</f>
        <v>-1.28422668969211</v>
      </c>
      <c r="M92" s="7" t="str">
        <f aca="false">IF(IF(numY_&lt;nY,QUOTIENT(n,nX),MOD(n,nX)+nY)=numY_,INDEX(Y_data,ROW(Y_нач)+QUOTIENT(n,nX),COLUMN(Y_нач)+MOD(n,nX)),"-")</f>
        <v>-</v>
      </c>
      <c r="N92" s="7" t="str">
        <f aca="false">IF(IF(numY_&lt;nY,QUOTIENT(n,nX),MOD(n,nX)+nY)=numY_,INDEX(Y_data,ROW(Y_нач)+QUOTIENT(n,nX),COLUMN(Y_нач)+MOD(n,nX)),"-")</f>
        <v>-</v>
      </c>
      <c r="O92" s="7" t="str">
        <f aca="false">IF(IF(numY_&lt;nY,QUOTIENT(n,nX),MOD(n,nX)+nY)=numY_,INDEX(Y_data,ROW(Y_нач)+QUOTIENT(n,nX),COLUMN(Y_нач)+MOD(n,nX)),"-")</f>
        <v>-</v>
      </c>
      <c r="P92" s="7" t="n">
        <f aca="false">IF(IF(numY_&lt;nY,QUOTIENT(n,nX),MOD(n,nX)+nY)=numY_,INDEX(Y_data,ROW(Y_нач)+QUOTIENT(n,nX),COLUMN(Y_нач)+MOD(n,nX)),"-")</f>
        <v>-1.28422668969211</v>
      </c>
      <c r="Q92" s="7" t="str">
        <f aca="false">IF(IF(numY_&lt;nY,QUOTIENT(n,nX),MOD(n,nX)+nY)=numY_,INDEX(Y_data,ROW(Y_нач)+QUOTIENT(n,nX),COLUMN(Y_нач)+MOD(n,nX)),"-")</f>
        <v>-</v>
      </c>
      <c r="R92" s="7" t="str">
        <f aca="false">IF(IF(numY_&lt;nY,QUOTIENT(n,nX),MOD(n,nX)+nY)=numY_,INDEX(Y_data,ROW(Y_нач)+QUOTIENT(n,nX),COLUMN(Y_нач)+MOD(n,nX)),"-")</f>
        <v>-</v>
      </c>
      <c r="S92" s="7" t="str">
        <f aca="false">IF(IF(numY_&lt;nY,QUOTIENT(n,nX),MOD(n,nX)+nY)=numY_,INDEX(Y_data,ROW(Y_нач)+QUOTIENT(n,nX),COLUMN(Y_нач)+MOD(n,nX)),"-")</f>
        <v>-</v>
      </c>
      <c r="T92" s="7" t="str">
        <f aca="false">IF(IF(numY_&lt;nY,QUOTIENT(n,nX),MOD(n,nX)+nY)=numY_,INDEX(Y_data,ROW(Y_нач)+QUOTIENT(n,nX),COLUMN(Y_нач)+MOD(n,nX)),"-")</f>
        <v>-</v>
      </c>
      <c r="U92" s="7" t="str">
        <f aca="false">IF(IF(numY_&lt;nY,QUOTIENT(n,nX),MOD(n,nX)+nY)=numY_,INDEX(Y_data,ROW(Y_нач)+QUOTIENT(n,nX),COLUMN(Y_нач)+MOD(n,nX)),"-")</f>
        <v>-</v>
      </c>
      <c r="V92" s="7" t="str">
        <f aca="false">IF(IF(numY_&lt;nY,QUOTIENT(n,nX),MOD(n,nX)+nY)=numY_,INDEX(Y_data,ROW(Y_нач)+QUOTIENT(n,nX),COLUMN(Y_нач)+MOD(n,nX)),"-")</f>
        <v>-</v>
      </c>
      <c r="W92" s="7" t="str">
        <f aca="false">IF(IF(numY_&lt;nY,QUOTIENT(n,nX),MOD(n,nX)+nY)=numY_,INDEX(Y_data,ROW(Y_нач)+QUOTIENT(n,nX),COLUMN(Y_нач)+MOD(n,nX)),"-")</f>
        <v>-</v>
      </c>
      <c r="X92" s="7" t="str">
        <f aca="false">IF(IF(numY_&lt;nY,QUOTIENT(n,nX),MOD(n,nX)+nY)=numY_,INDEX(Y_data,ROW(Y_нач)+QUOTIENT(n,nX),COLUMN(Y_нач)+MOD(n,nX)),"-")</f>
        <v>-</v>
      </c>
      <c r="Y92" s="7" t="str">
        <f aca="false">IF(IF(numY_&lt;nY,QUOTIENT(n,nX),MOD(n,nX)+nY)=numY_,INDEX(Y_data,ROW(Y_нач)+QUOTIENT(n,nX),COLUMN(Y_нач)+MOD(n,nX)),"-")</f>
        <v>-</v>
      </c>
    </row>
    <row r="93" customFormat="false" ht="12.8" hidden="false" customHeight="false" outlineLevel="0" collapsed="false">
      <c r="B93" s="7" t="n">
        <f aca="false">MIN(nXY-1,ROW()-ROW(X_Y_нач))</f>
        <v>90</v>
      </c>
      <c r="C93" s="7" t="n">
        <f aca="false">INDEX(X_data,ROW(X_нач)+QUOTIENT(n,nX),COLUMN(X_нач)+MOD(n,nX))</f>
        <v>-5.25</v>
      </c>
      <c r="D93" s="7" t="str">
        <f aca="false">IF(IF(numY_&lt;nY,QUOTIENT(n,nX),MOD(n,nX)+nY)=numY_,INDEX(Y_data,ROW(Y_нач)+QUOTIENT(n,nX),COLUMN(Y_нач)+MOD(n,nX)),"-")</f>
        <v>-</v>
      </c>
      <c r="E93" s="7" t="str">
        <f aca="false">IF(IF(numY_&lt;nY,QUOTIENT(n,nX),MOD(n,nX)+nY)=numY_,INDEX(Y_data,ROW(Y_нач)+QUOTIENT(n,nX),COLUMN(Y_нач)+MOD(n,nX)),"-")</f>
        <v>-</v>
      </c>
      <c r="F93" s="7" t="str">
        <f aca="false">IF(IF(numY_&lt;nY,QUOTIENT(n,nX),MOD(n,nX)+nY)=numY_,INDEX(Y_data,ROW(Y_нач)+QUOTIENT(n,nX),COLUMN(Y_нач)+MOD(n,nX)),"-")</f>
        <v>-</v>
      </c>
      <c r="G93" s="7" t="str">
        <f aca="false">IF(IF(numY_&lt;nY,QUOTIENT(n,nX),MOD(n,nX)+nY)=numY_,INDEX(Y_data,ROW(Y_нач)+QUOTIENT(n,nX),COLUMN(Y_нач)+MOD(n,nX)),"-")</f>
        <v>-</v>
      </c>
      <c r="H93" s="7" t="str">
        <f aca="false">IF(IF(numY_&lt;nY,QUOTIENT(n,nX),MOD(n,nX)+nY)=numY_,INDEX(Y_data,ROW(Y_нач)+QUOTIENT(n,nX),COLUMN(Y_нач)+MOD(n,nX)),"-")</f>
        <v>-</v>
      </c>
      <c r="I93" s="7" t="str">
        <f aca="false">IF(IF(numY_&lt;nY,QUOTIENT(n,nX),MOD(n,nX)+nY)=numY_,INDEX(Y_data,ROW(Y_нач)+QUOTIENT(n,nX),COLUMN(Y_нач)+MOD(n,nX)),"-")</f>
        <v>-</v>
      </c>
      <c r="J93" s="7" t="str">
        <f aca="false">IF(IF(numY_&lt;nY,QUOTIENT(n,nX),MOD(n,nX)+nY)=numY_,INDEX(Y_data,ROW(Y_нач)+QUOTIENT(n,nX),COLUMN(Y_нач)+MOD(n,nX)),"-")</f>
        <v>-</v>
      </c>
      <c r="K93" s="7" t="str">
        <f aca="false">IF(IF(numY_&lt;nY,QUOTIENT(n,nX),MOD(n,nX)+nY)=numY_,INDEX(Y_data,ROW(Y_нач)+QUOTIENT(n,nX),COLUMN(Y_нач)+MOD(n,nX)),"-")</f>
        <v>-</v>
      </c>
      <c r="L93" s="7" t="n">
        <f aca="false">IF(IF(numY_&lt;nY,QUOTIENT(n,nX),MOD(n,nX)+nY)=numY_,INDEX(Y_data,ROW(Y_нач)+QUOTIENT(n,nX),COLUMN(Y_нач)+MOD(n,nX)),"-")</f>
        <v>-1.60889445948599</v>
      </c>
      <c r="M93" s="7" t="str">
        <f aca="false">IF(IF(numY_&lt;nY,QUOTIENT(n,nX),MOD(n,nX)+nY)=numY_,INDEX(Y_data,ROW(Y_нач)+QUOTIENT(n,nX),COLUMN(Y_нач)+MOD(n,nX)),"-")</f>
        <v>-</v>
      </c>
      <c r="N93" s="7" t="str">
        <f aca="false">IF(IF(numY_&lt;nY,QUOTIENT(n,nX),MOD(n,nX)+nY)=numY_,INDEX(Y_data,ROW(Y_нач)+QUOTIENT(n,nX),COLUMN(Y_нач)+MOD(n,nX)),"-")</f>
        <v>-</v>
      </c>
      <c r="O93" s="7" t="str">
        <f aca="false">IF(IF(numY_&lt;nY,QUOTIENT(n,nX),MOD(n,nX)+nY)=numY_,INDEX(Y_data,ROW(Y_нач)+QUOTIENT(n,nX),COLUMN(Y_нач)+MOD(n,nX)),"-")</f>
        <v>-</v>
      </c>
      <c r="P93" s="7" t="str">
        <f aca="false">IF(IF(numY_&lt;nY,QUOTIENT(n,nX),MOD(n,nX)+nY)=numY_,INDEX(Y_data,ROW(Y_нач)+QUOTIENT(n,nX),COLUMN(Y_нач)+MOD(n,nX)),"-")</f>
        <v>-</v>
      </c>
      <c r="Q93" s="7" t="n">
        <f aca="false">IF(IF(numY_&lt;nY,QUOTIENT(n,nX),MOD(n,nX)+nY)=numY_,INDEX(Y_data,ROW(Y_нач)+QUOTIENT(n,nX),COLUMN(Y_нач)+MOD(n,nX)),"-")</f>
        <v>-1.60889445948599</v>
      </c>
      <c r="R93" s="7" t="str">
        <f aca="false">IF(IF(numY_&lt;nY,QUOTIENT(n,nX),MOD(n,nX)+nY)=numY_,INDEX(Y_data,ROW(Y_нач)+QUOTIENT(n,nX),COLUMN(Y_нач)+MOD(n,nX)),"-")</f>
        <v>-</v>
      </c>
      <c r="S93" s="7" t="str">
        <f aca="false">IF(IF(numY_&lt;nY,QUOTIENT(n,nX),MOD(n,nX)+nY)=numY_,INDEX(Y_data,ROW(Y_нач)+QUOTIENT(n,nX),COLUMN(Y_нач)+MOD(n,nX)),"-")</f>
        <v>-</v>
      </c>
      <c r="T93" s="7" t="str">
        <f aca="false">IF(IF(numY_&lt;nY,QUOTIENT(n,nX),MOD(n,nX)+nY)=numY_,INDEX(Y_data,ROW(Y_нач)+QUOTIENT(n,nX),COLUMN(Y_нач)+MOD(n,nX)),"-")</f>
        <v>-</v>
      </c>
      <c r="U93" s="7" t="str">
        <f aca="false">IF(IF(numY_&lt;nY,QUOTIENT(n,nX),MOD(n,nX)+nY)=numY_,INDEX(Y_data,ROW(Y_нач)+QUOTIENT(n,nX),COLUMN(Y_нач)+MOD(n,nX)),"-")</f>
        <v>-</v>
      </c>
      <c r="V93" s="7" t="str">
        <f aca="false">IF(IF(numY_&lt;nY,QUOTIENT(n,nX),MOD(n,nX)+nY)=numY_,INDEX(Y_data,ROW(Y_нач)+QUOTIENT(n,nX),COLUMN(Y_нач)+MOD(n,nX)),"-")</f>
        <v>-</v>
      </c>
      <c r="W93" s="7" t="str">
        <f aca="false">IF(IF(numY_&lt;nY,QUOTIENT(n,nX),MOD(n,nX)+nY)=numY_,INDEX(Y_data,ROW(Y_нач)+QUOTIENT(n,nX),COLUMN(Y_нач)+MOD(n,nX)),"-")</f>
        <v>-</v>
      </c>
      <c r="X93" s="7" t="str">
        <f aca="false">IF(IF(numY_&lt;nY,QUOTIENT(n,nX),MOD(n,nX)+nY)=numY_,INDEX(Y_data,ROW(Y_нач)+QUOTIENT(n,nX),COLUMN(Y_нач)+MOD(n,nX)),"-")</f>
        <v>-</v>
      </c>
      <c r="Y93" s="7" t="str">
        <f aca="false">IF(IF(numY_&lt;nY,QUOTIENT(n,nX),MOD(n,nX)+nY)=numY_,INDEX(Y_data,ROW(Y_нач)+QUOTIENT(n,nX),COLUMN(Y_нач)+MOD(n,nX)),"-")</f>
        <v>-</v>
      </c>
    </row>
    <row r="94" customFormat="false" ht="12.8" hidden="false" customHeight="false" outlineLevel="0" collapsed="false">
      <c r="B94" s="7" t="n">
        <f aca="false">MIN(nXY-1,ROW()-ROW(X_Y_нач))</f>
        <v>91</v>
      </c>
      <c r="C94" s="7" t="n">
        <f aca="false">INDEX(X_data,ROW(X_нач)+QUOTIENT(n,nX),COLUMN(X_нач)+MOD(n,nX))</f>
        <v>-4.25</v>
      </c>
      <c r="D94" s="7" t="str">
        <f aca="false">IF(IF(numY_&lt;nY,QUOTIENT(n,nX),MOD(n,nX)+nY)=numY_,INDEX(Y_data,ROW(Y_нач)+QUOTIENT(n,nX),COLUMN(Y_нач)+MOD(n,nX)),"-")</f>
        <v>-</v>
      </c>
      <c r="E94" s="7" t="str">
        <f aca="false">IF(IF(numY_&lt;nY,QUOTIENT(n,nX),MOD(n,nX)+nY)=numY_,INDEX(Y_data,ROW(Y_нач)+QUOTIENT(n,nX),COLUMN(Y_нач)+MOD(n,nX)),"-")</f>
        <v>-</v>
      </c>
      <c r="F94" s="7" t="str">
        <f aca="false">IF(IF(numY_&lt;nY,QUOTIENT(n,nX),MOD(n,nX)+nY)=numY_,INDEX(Y_data,ROW(Y_нач)+QUOTIENT(n,nX),COLUMN(Y_нач)+MOD(n,nX)),"-")</f>
        <v>-</v>
      </c>
      <c r="G94" s="7" t="str">
        <f aca="false">IF(IF(numY_&lt;nY,QUOTIENT(n,nX),MOD(n,nX)+nY)=numY_,INDEX(Y_data,ROW(Y_нач)+QUOTIENT(n,nX),COLUMN(Y_нач)+MOD(n,nX)),"-")</f>
        <v>-</v>
      </c>
      <c r="H94" s="7" t="str">
        <f aca="false">IF(IF(numY_&lt;nY,QUOTIENT(n,nX),MOD(n,nX)+nY)=numY_,INDEX(Y_data,ROW(Y_нач)+QUOTIENT(n,nX),COLUMN(Y_нач)+MOD(n,nX)),"-")</f>
        <v>-</v>
      </c>
      <c r="I94" s="7" t="str">
        <f aca="false">IF(IF(numY_&lt;nY,QUOTIENT(n,nX),MOD(n,nX)+nY)=numY_,INDEX(Y_data,ROW(Y_нач)+QUOTIENT(n,nX),COLUMN(Y_нач)+MOD(n,nX)),"-")</f>
        <v>-</v>
      </c>
      <c r="J94" s="7" t="str">
        <f aca="false">IF(IF(numY_&lt;nY,QUOTIENT(n,nX),MOD(n,nX)+nY)=numY_,INDEX(Y_data,ROW(Y_нач)+QUOTIENT(n,nX),COLUMN(Y_нач)+MOD(n,nX)),"-")</f>
        <v>-</v>
      </c>
      <c r="K94" s="7" t="str">
        <f aca="false">IF(IF(numY_&lt;nY,QUOTIENT(n,nX),MOD(n,nX)+nY)=numY_,INDEX(Y_data,ROW(Y_нач)+QUOTIENT(n,nX),COLUMN(Y_нач)+MOD(n,nX)),"-")</f>
        <v>-</v>
      </c>
      <c r="L94" s="7" t="n">
        <f aca="false">IF(IF(numY_&lt;nY,QUOTIENT(n,nX),MOD(n,nX)+nY)=numY_,INDEX(Y_data,ROW(Y_нач)+QUOTIENT(n,nX),COLUMN(Y_нач)+MOD(n,nX)),"-")</f>
        <v>-2.03954542994136</v>
      </c>
      <c r="M94" s="7" t="str">
        <f aca="false">IF(IF(numY_&lt;nY,QUOTIENT(n,nX),MOD(n,nX)+nY)=numY_,INDEX(Y_data,ROW(Y_нач)+QUOTIENT(n,nX),COLUMN(Y_нач)+MOD(n,nX)),"-")</f>
        <v>-</v>
      </c>
      <c r="N94" s="7" t="str">
        <f aca="false">IF(IF(numY_&lt;nY,QUOTIENT(n,nX),MOD(n,nX)+nY)=numY_,INDEX(Y_data,ROW(Y_нач)+QUOTIENT(n,nX),COLUMN(Y_нач)+MOD(n,nX)),"-")</f>
        <v>-</v>
      </c>
      <c r="O94" s="7" t="str">
        <f aca="false">IF(IF(numY_&lt;nY,QUOTIENT(n,nX),MOD(n,nX)+nY)=numY_,INDEX(Y_data,ROW(Y_нач)+QUOTIENT(n,nX),COLUMN(Y_нач)+MOD(n,nX)),"-")</f>
        <v>-</v>
      </c>
      <c r="P94" s="7" t="str">
        <f aca="false">IF(IF(numY_&lt;nY,QUOTIENT(n,nX),MOD(n,nX)+nY)=numY_,INDEX(Y_data,ROW(Y_нач)+QUOTIENT(n,nX),COLUMN(Y_нач)+MOD(n,nX)),"-")</f>
        <v>-</v>
      </c>
      <c r="Q94" s="7" t="str">
        <f aca="false">IF(IF(numY_&lt;nY,QUOTIENT(n,nX),MOD(n,nX)+nY)=numY_,INDEX(Y_data,ROW(Y_нач)+QUOTIENT(n,nX),COLUMN(Y_нач)+MOD(n,nX)),"-")</f>
        <v>-</v>
      </c>
      <c r="R94" s="7" t="n">
        <f aca="false">IF(IF(numY_&lt;nY,QUOTIENT(n,nX),MOD(n,nX)+nY)=numY_,INDEX(Y_data,ROW(Y_нач)+QUOTIENT(n,nX),COLUMN(Y_нач)+MOD(n,nX)),"-")</f>
        <v>-2.03954542994136</v>
      </c>
      <c r="S94" s="7" t="str">
        <f aca="false">IF(IF(numY_&lt;nY,QUOTIENT(n,nX),MOD(n,nX)+nY)=numY_,INDEX(Y_data,ROW(Y_нач)+QUOTIENT(n,nX),COLUMN(Y_нач)+MOD(n,nX)),"-")</f>
        <v>-</v>
      </c>
      <c r="T94" s="7" t="str">
        <f aca="false">IF(IF(numY_&lt;nY,QUOTIENT(n,nX),MOD(n,nX)+nY)=numY_,INDEX(Y_data,ROW(Y_нач)+QUOTIENT(n,nX),COLUMN(Y_нач)+MOD(n,nX)),"-")</f>
        <v>-</v>
      </c>
      <c r="U94" s="7" t="str">
        <f aca="false">IF(IF(numY_&lt;nY,QUOTIENT(n,nX),MOD(n,nX)+nY)=numY_,INDEX(Y_data,ROW(Y_нач)+QUOTIENT(n,nX),COLUMN(Y_нач)+MOD(n,nX)),"-")</f>
        <v>-</v>
      </c>
      <c r="V94" s="7" t="str">
        <f aca="false">IF(IF(numY_&lt;nY,QUOTIENT(n,nX),MOD(n,nX)+nY)=numY_,INDEX(Y_data,ROW(Y_нач)+QUOTIENT(n,nX),COLUMN(Y_нач)+MOD(n,nX)),"-")</f>
        <v>-</v>
      </c>
      <c r="W94" s="7" t="str">
        <f aca="false">IF(IF(numY_&lt;nY,QUOTIENT(n,nX),MOD(n,nX)+nY)=numY_,INDEX(Y_data,ROW(Y_нач)+QUOTIENT(n,nX),COLUMN(Y_нач)+MOD(n,nX)),"-")</f>
        <v>-</v>
      </c>
      <c r="X94" s="7" t="str">
        <f aca="false">IF(IF(numY_&lt;nY,QUOTIENT(n,nX),MOD(n,nX)+nY)=numY_,INDEX(Y_data,ROW(Y_нач)+QUOTIENT(n,nX),COLUMN(Y_нач)+MOD(n,nX)),"-")</f>
        <v>-</v>
      </c>
      <c r="Y94" s="7" t="str">
        <f aca="false">IF(IF(numY_&lt;nY,QUOTIENT(n,nX),MOD(n,nX)+nY)=numY_,INDEX(Y_data,ROW(Y_нач)+QUOTIENT(n,nX),COLUMN(Y_нач)+MOD(n,nX)),"-")</f>
        <v>-</v>
      </c>
    </row>
    <row r="95" customFormat="false" ht="12.8" hidden="false" customHeight="false" outlineLevel="0" collapsed="false">
      <c r="B95" s="7" t="n">
        <f aca="false">MIN(nXY-1,ROW()-ROW(X_Y_нач))</f>
        <v>92</v>
      </c>
      <c r="C95" s="7" t="n">
        <f aca="false">INDEX(X_data,ROW(X_нач)+QUOTIENT(n,nX),COLUMN(X_нач)+MOD(n,nX))</f>
        <v>-3.25</v>
      </c>
      <c r="D95" s="7" t="str">
        <f aca="false">IF(IF(numY_&lt;nY,QUOTIENT(n,nX),MOD(n,nX)+nY)=numY_,INDEX(Y_data,ROW(Y_нач)+QUOTIENT(n,nX),COLUMN(Y_нач)+MOD(n,nX)),"-")</f>
        <v>-</v>
      </c>
      <c r="E95" s="7" t="str">
        <f aca="false">IF(IF(numY_&lt;nY,QUOTIENT(n,nX),MOD(n,nX)+nY)=numY_,INDEX(Y_data,ROW(Y_нач)+QUOTIENT(n,nX),COLUMN(Y_нач)+MOD(n,nX)),"-")</f>
        <v>-</v>
      </c>
      <c r="F95" s="7" t="str">
        <f aca="false">IF(IF(numY_&lt;nY,QUOTIENT(n,nX),MOD(n,nX)+nY)=numY_,INDEX(Y_data,ROW(Y_нач)+QUOTIENT(n,nX),COLUMN(Y_нач)+MOD(n,nX)),"-")</f>
        <v>-</v>
      </c>
      <c r="G95" s="7" t="str">
        <f aca="false">IF(IF(numY_&lt;nY,QUOTIENT(n,nX),MOD(n,nX)+nY)=numY_,INDEX(Y_data,ROW(Y_нач)+QUOTIENT(n,nX),COLUMN(Y_нач)+MOD(n,nX)),"-")</f>
        <v>-</v>
      </c>
      <c r="H95" s="7" t="str">
        <f aca="false">IF(IF(numY_&lt;nY,QUOTIENT(n,nX),MOD(n,nX)+nY)=numY_,INDEX(Y_data,ROW(Y_нач)+QUOTIENT(n,nX),COLUMN(Y_нач)+MOD(n,nX)),"-")</f>
        <v>-</v>
      </c>
      <c r="I95" s="7" t="str">
        <f aca="false">IF(IF(numY_&lt;nY,QUOTIENT(n,nX),MOD(n,nX)+nY)=numY_,INDEX(Y_data,ROW(Y_нач)+QUOTIENT(n,nX),COLUMN(Y_нач)+MOD(n,nX)),"-")</f>
        <v>-</v>
      </c>
      <c r="J95" s="7" t="str">
        <f aca="false">IF(IF(numY_&lt;nY,QUOTIENT(n,nX),MOD(n,nX)+nY)=numY_,INDEX(Y_data,ROW(Y_нач)+QUOTIENT(n,nX),COLUMN(Y_нач)+MOD(n,nX)),"-")</f>
        <v>-</v>
      </c>
      <c r="K95" s="7" t="str">
        <f aca="false">IF(IF(numY_&lt;nY,QUOTIENT(n,nX),MOD(n,nX)+nY)=numY_,INDEX(Y_data,ROW(Y_нач)+QUOTIENT(n,nX),COLUMN(Y_нач)+MOD(n,nX)),"-")</f>
        <v>-</v>
      </c>
      <c r="L95" s="7" t="n">
        <f aca="false">IF(IF(numY_&lt;nY,QUOTIENT(n,nX),MOD(n,nX)+nY)=numY_,INDEX(Y_data,ROW(Y_нач)+QUOTIENT(n,nX),COLUMN(Y_нач)+MOD(n,nX)),"-")</f>
        <v>-2.35243675075552</v>
      </c>
      <c r="M95" s="7" t="str">
        <f aca="false">IF(IF(numY_&lt;nY,QUOTIENT(n,nX),MOD(n,nX)+nY)=numY_,INDEX(Y_data,ROW(Y_нач)+QUOTIENT(n,nX),COLUMN(Y_нач)+MOD(n,nX)),"-")</f>
        <v>-</v>
      </c>
      <c r="N95" s="7" t="str">
        <f aca="false">IF(IF(numY_&lt;nY,QUOTIENT(n,nX),MOD(n,nX)+nY)=numY_,INDEX(Y_data,ROW(Y_нач)+QUOTIENT(n,nX),COLUMN(Y_нач)+MOD(n,nX)),"-")</f>
        <v>-</v>
      </c>
      <c r="O95" s="7" t="str">
        <f aca="false">IF(IF(numY_&lt;nY,QUOTIENT(n,nX),MOD(n,nX)+nY)=numY_,INDEX(Y_data,ROW(Y_нач)+QUOTIENT(n,nX),COLUMN(Y_нач)+MOD(n,nX)),"-")</f>
        <v>-</v>
      </c>
      <c r="P95" s="7" t="str">
        <f aca="false">IF(IF(numY_&lt;nY,QUOTIENT(n,nX),MOD(n,nX)+nY)=numY_,INDEX(Y_data,ROW(Y_нач)+QUOTIENT(n,nX),COLUMN(Y_нач)+MOD(n,nX)),"-")</f>
        <v>-</v>
      </c>
      <c r="Q95" s="7" t="str">
        <f aca="false">IF(IF(numY_&lt;nY,QUOTIENT(n,nX),MOD(n,nX)+nY)=numY_,INDEX(Y_data,ROW(Y_нач)+QUOTIENT(n,nX),COLUMN(Y_нач)+MOD(n,nX)),"-")</f>
        <v>-</v>
      </c>
      <c r="R95" s="7" t="str">
        <f aca="false">IF(IF(numY_&lt;nY,QUOTIENT(n,nX),MOD(n,nX)+nY)=numY_,INDEX(Y_data,ROW(Y_нач)+QUOTIENT(n,nX),COLUMN(Y_нач)+MOD(n,nX)),"-")</f>
        <v>-</v>
      </c>
      <c r="S95" s="7" t="n">
        <f aca="false">IF(IF(numY_&lt;nY,QUOTIENT(n,nX),MOD(n,nX)+nY)=numY_,INDEX(Y_data,ROW(Y_нач)+QUOTIENT(n,nX),COLUMN(Y_нач)+MOD(n,nX)),"-")</f>
        <v>-2.35243675075552</v>
      </c>
      <c r="T95" s="7" t="str">
        <f aca="false">IF(IF(numY_&lt;nY,QUOTIENT(n,nX),MOD(n,nX)+nY)=numY_,INDEX(Y_data,ROW(Y_нач)+QUOTIENT(n,nX),COLUMN(Y_нач)+MOD(n,nX)),"-")</f>
        <v>-</v>
      </c>
      <c r="U95" s="7" t="str">
        <f aca="false">IF(IF(numY_&lt;nY,QUOTIENT(n,nX),MOD(n,nX)+nY)=numY_,INDEX(Y_data,ROW(Y_нач)+QUOTIENT(n,nX),COLUMN(Y_нач)+MOD(n,nX)),"-")</f>
        <v>-</v>
      </c>
      <c r="V95" s="7" t="str">
        <f aca="false">IF(IF(numY_&lt;nY,QUOTIENT(n,nX),MOD(n,nX)+nY)=numY_,INDEX(Y_data,ROW(Y_нач)+QUOTIENT(n,nX),COLUMN(Y_нач)+MOD(n,nX)),"-")</f>
        <v>-</v>
      </c>
      <c r="W95" s="7" t="str">
        <f aca="false">IF(IF(numY_&lt;nY,QUOTIENT(n,nX),MOD(n,nX)+nY)=numY_,INDEX(Y_data,ROW(Y_нач)+QUOTIENT(n,nX),COLUMN(Y_нач)+MOD(n,nX)),"-")</f>
        <v>-</v>
      </c>
      <c r="X95" s="7" t="str">
        <f aca="false">IF(IF(numY_&lt;nY,QUOTIENT(n,nX),MOD(n,nX)+nY)=numY_,INDEX(Y_data,ROW(Y_нач)+QUOTIENT(n,nX),COLUMN(Y_нач)+MOD(n,nX)),"-")</f>
        <v>-</v>
      </c>
      <c r="Y95" s="7" t="str">
        <f aca="false">IF(IF(numY_&lt;nY,QUOTIENT(n,nX),MOD(n,nX)+nY)=numY_,INDEX(Y_data,ROW(Y_нач)+QUOTIENT(n,nX),COLUMN(Y_нач)+MOD(n,nX)),"-")</f>
        <v>-</v>
      </c>
    </row>
    <row r="96" customFormat="false" ht="12.8" hidden="false" customHeight="false" outlineLevel="0" collapsed="false">
      <c r="B96" s="7" t="n">
        <f aca="false">MIN(nXY-1,ROW()-ROW(X_Y_нач))</f>
        <v>93</v>
      </c>
      <c r="C96" s="7" t="n">
        <f aca="false">INDEX(X_data,ROW(X_нач)+QUOTIENT(n,nX),COLUMN(X_нач)+MOD(n,nX))</f>
        <v>-2.25</v>
      </c>
      <c r="D96" s="7" t="str">
        <f aca="false">IF(IF(numY_&lt;nY,QUOTIENT(n,nX),MOD(n,nX)+nY)=numY_,INDEX(Y_data,ROW(Y_нач)+QUOTIENT(n,nX),COLUMN(Y_нач)+MOD(n,nX)),"-")</f>
        <v>-</v>
      </c>
      <c r="E96" s="7" t="str">
        <f aca="false">IF(IF(numY_&lt;nY,QUOTIENT(n,nX),MOD(n,nX)+nY)=numY_,INDEX(Y_data,ROW(Y_нач)+QUOTIENT(n,nX),COLUMN(Y_нач)+MOD(n,nX)),"-")</f>
        <v>-</v>
      </c>
      <c r="F96" s="7" t="str">
        <f aca="false">IF(IF(numY_&lt;nY,QUOTIENT(n,nX),MOD(n,nX)+nY)=numY_,INDEX(Y_data,ROW(Y_нач)+QUOTIENT(n,nX),COLUMN(Y_нач)+MOD(n,nX)),"-")</f>
        <v>-</v>
      </c>
      <c r="G96" s="7" t="str">
        <f aca="false">IF(IF(numY_&lt;nY,QUOTIENT(n,nX),MOD(n,nX)+nY)=numY_,INDEX(Y_data,ROW(Y_нач)+QUOTIENT(n,nX),COLUMN(Y_нач)+MOD(n,nX)),"-")</f>
        <v>-</v>
      </c>
      <c r="H96" s="7" t="str">
        <f aca="false">IF(IF(numY_&lt;nY,QUOTIENT(n,nX),MOD(n,nX)+nY)=numY_,INDEX(Y_data,ROW(Y_нач)+QUOTIENT(n,nX),COLUMN(Y_нач)+MOD(n,nX)),"-")</f>
        <v>-</v>
      </c>
      <c r="I96" s="7" t="str">
        <f aca="false">IF(IF(numY_&lt;nY,QUOTIENT(n,nX),MOD(n,nX)+nY)=numY_,INDEX(Y_data,ROW(Y_нач)+QUOTIENT(n,nX),COLUMN(Y_нач)+MOD(n,nX)),"-")</f>
        <v>-</v>
      </c>
      <c r="J96" s="7" t="str">
        <f aca="false">IF(IF(numY_&lt;nY,QUOTIENT(n,nX),MOD(n,nX)+nY)=numY_,INDEX(Y_data,ROW(Y_нач)+QUOTIENT(n,nX),COLUMN(Y_нач)+MOD(n,nX)),"-")</f>
        <v>-</v>
      </c>
      <c r="K96" s="7" t="str">
        <f aca="false">IF(IF(numY_&lt;nY,QUOTIENT(n,nX),MOD(n,nX)+nY)=numY_,INDEX(Y_data,ROW(Y_нач)+QUOTIENT(n,nX),COLUMN(Y_нач)+MOD(n,nX)),"-")</f>
        <v>-</v>
      </c>
      <c r="L96" s="7" t="n">
        <f aca="false">IF(IF(numY_&lt;nY,QUOTIENT(n,nX),MOD(n,nX)+nY)=numY_,INDEX(Y_data,ROW(Y_нач)+QUOTIENT(n,nX),COLUMN(Y_нач)+MOD(n,nX)),"-")</f>
        <v>-2.46079579943078</v>
      </c>
      <c r="M96" s="7" t="str">
        <f aca="false">IF(IF(numY_&lt;nY,QUOTIENT(n,nX),MOD(n,nX)+nY)=numY_,INDEX(Y_data,ROW(Y_нач)+QUOTIENT(n,nX),COLUMN(Y_нач)+MOD(n,nX)),"-")</f>
        <v>-</v>
      </c>
      <c r="N96" s="7" t="str">
        <f aca="false">IF(IF(numY_&lt;nY,QUOTIENT(n,nX),MOD(n,nX)+nY)=numY_,INDEX(Y_data,ROW(Y_нач)+QUOTIENT(n,nX),COLUMN(Y_нач)+MOD(n,nX)),"-")</f>
        <v>-</v>
      </c>
      <c r="O96" s="7" t="str">
        <f aca="false">IF(IF(numY_&lt;nY,QUOTIENT(n,nX),MOD(n,nX)+nY)=numY_,INDEX(Y_data,ROW(Y_нач)+QUOTIENT(n,nX),COLUMN(Y_нач)+MOD(n,nX)),"-")</f>
        <v>-</v>
      </c>
      <c r="P96" s="7" t="str">
        <f aca="false">IF(IF(numY_&lt;nY,QUOTIENT(n,nX),MOD(n,nX)+nY)=numY_,INDEX(Y_data,ROW(Y_нач)+QUOTIENT(n,nX),COLUMN(Y_нач)+MOD(n,nX)),"-")</f>
        <v>-</v>
      </c>
      <c r="Q96" s="7" t="str">
        <f aca="false">IF(IF(numY_&lt;nY,QUOTIENT(n,nX),MOD(n,nX)+nY)=numY_,INDEX(Y_data,ROW(Y_нач)+QUOTIENT(n,nX),COLUMN(Y_нач)+MOD(n,nX)),"-")</f>
        <v>-</v>
      </c>
      <c r="R96" s="7" t="str">
        <f aca="false">IF(IF(numY_&lt;nY,QUOTIENT(n,nX),MOD(n,nX)+nY)=numY_,INDEX(Y_data,ROW(Y_нач)+QUOTIENT(n,nX),COLUMN(Y_нач)+MOD(n,nX)),"-")</f>
        <v>-</v>
      </c>
      <c r="S96" s="7" t="str">
        <f aca="false">IF(IF(numY_&lt;nY,QUOTIENT(n,nX),MOD(n,nX)+nY)=numY_,INDEX(Y_data,ROW(Y_нач)+QUOTIENT(n,nX),COLUMN(Y_нач)+MOD(n,nX)),"-")</f>
        <v>-</v>
      </c>
      <c r="T96" s="7" t="n">
        <f aca="false">IF(IF(numY_&lt;nY,QUOTIENT(n,nX),MOD(n,nX)+nY)=numY_,INDEX(Y_data,ROW(Y_нач)+QUOTIENT(n,nX),COLUMN(Y_нач)+MOD(n,nX)),"-")</f>
        <v>-2.46079579943078</v>
      </c>
      <c r="U96" s="7" t="str">
        <f aca="false">IF(IF(numY_&lt;nY,QUOTIENT(n,nX),MOD(n,nX)+nY)=numY_,INDEX(Y_data,ROW(Y_нач)+QUOTIENT(n,nX),COLUMN(Y_нач)+MOD(n,nX)),"-")</f>
        <v>-</v>
      </c>
      <c r="V96" s="7" t="str">
        <f aca="false">IF(IF(numY_&lt;nY,QUOTIENT(n,nX),MOD(n,nX)+nY)=numY_,INDEX(Y_data,ROW(Y_нач)+QUOTIENT(n,nX),COLUMN(Y_нач)+MOD(n,nX)),"-")</f>
        <v>-</v>
      </c>
      <c r="W96" s="7" t="str">
        <f aca="false">IF(IF(numY_&lt;nY,QUOTIENT(n,nX),MOD(n,nX)+nY)=numY_,INDEX(Y_data,ROW(Y_нач)+QUOTIENT(n,nX),COLUMN(Y_нач)+MOD(n,nX)),"-")</f>
        <v>-</v>
      </c>
      <c r="X96" s="7" t="str">
        <f aca="false">IF(IF(numY_&lt;nY,QUOTIENT(n,nX),MOD(n,nX)+nY)=numY_,INDEX(Y_data,ROW(Y_нач)+QUOTIENT(n,nX),COLUMN(Y_нач)+MOD(n,nX)),"-")</f>
        <v>-</v>
      </c>
      <c r="Y96" s="7" t="str">
        <f aca="false">IF(IF(numY_&lt;nY,QUOTIENT(n,nX),MOD(n,nX)+nY)=numY_,INDEX(Y_data,ROW(Y_нач)+QUOTIENT(n,nX),COLUMN(Y_нач)+MOD(n,nX)),"-")</f>
        <v>-</v>
      </c>
    </row>
    <row r="97" customFormat="false" ht="12.8" hidden="false" customHeight="false" outlineLevel="0" collapsed="false">
      <c r="B97" s="7" t="n">
        <f aca="false">MIN(nXY-1,ROW()-ROW(X_Y_нач))</f>
        <v>94</v>
      </c>
      <c r="C97" s="7" t="n">
        <f aca="false">INDEX(X_data,ROW(X_нач)+QUOTIENT(n,nX),COLUMN(X_нач)+MOD(n,nX))</f>
        <v>-1.25</v>
      </c>
      <c r="D97" s="7" t="str">
        <f aca="false">IF(IF(numY_&lt;nY,QUOTIENT(n,nX),MOD(n,nX)+nY)=numY_,INDEX(Y_data,ROW(Y_нач)+QUOTIENT(n,nX),COLUMN(Y_нач)+MOD(n,nX)),"-")</f>
        <v>-</v>
      </c>
      <c r="E97" s="7" t="str">
        <f aca="false">IF(IF(numY_&lt;nY,QUOTIENT(n,nX),MOD(n,nX)+nY)=numY_,INDEX(Y_data,ROW(Y_нач)+QUOTIENT(n,nX),COLUMN(Y_нач)+MOD(n,nX)),"-")</f>
        <v>-</v>
      </c>
      <c r="F97" s="7" t="str">
        <f aca="false">IF(IF(numY_&lt;nY,QUOTIENT(n,nX),MOD(n,nX)+nY)=numY_,INDEX(Y_data,ROW(Y_нач)+QUOTIENT(n,nX),COLUMN(Y_нач)+MOD(n,nX)),"-")</f>
        <v>-</v>
      </c>
      <c r="G97" s="7" t="str">
        <f aca="false">IF(IF(numY_&lt;nY,QUOTIENT(n,nX),MOD(n,nX)+nY)=numY_,INDEX(Y_data,ROW(Y_нач)+QUOTIENT(n,nX),COLUMN(Y_нач)+MOD(n,nX)),"-")</f>
        <v>-</v>
      </c>
      <c r="H97" s="7" t="str">
        <f aca="false">IF(IF(numY_&lt;nY,QUOTIENT(n,nX),MOD(n,nX)+nY)=numY_,INDEX(Y_data,ROW(Y_нач)+QUOTIENT(n,nX),COLUMN(Y_нач)+MOD(n,nX)),"-")</f>
        <v>-</v>
      </c>
      <c r="I97" s="7" t="str">
        <f aca="false">IF(IF(numY_&lt;nY,QUOTIENT(n,nX),MOD(n,nX)+nY)=numY_,INDEX(Y_data,ROW(Y_нач)+QUOTIENT(n,nX),COLUMN(Y_нач)+MOD(n,nX)),"-")</f>
        <v>-</v>
      </c>
      <c r="J97" s="7" t="str">
        <f aca="false">IF(IF(numY_&lt;nY,QUOTIENT(n,nX),MOD(n,nX)+nY)=numY_,INDEX(Y_data,ROW(Y_нач)+QUOTIENT(n,nX),COLUMN(Y_нач)+MOD(n,nX)),"-")</f>
        <v>-</v>
      </c>
      <c r="K97" s="7" t="str">
        <f aca="false">IF(IF(numY_&lt;nY,QUOTIENT(n,nX),MOD(n,nX)+nY)=numY_,INDEX(Y_data,ROW(Y_нач)+QUOTIENT(n,nX),COLUMN(Y_нач)+MOD(n,nX)),"-")</f>
        <v>-</v>
      </c>
      <c r="L97" s="7" t="n">
        <f aca="false">IF(IF(numY_&lt;nY,QUOTIENT(n,nX),MOD(n,nX)+nY)=numY_,INDEX(Y_data,ROW(Y_нач)+QUOTIENT(n,nX),COLUMN(Y_нач)+MOD(n,nX)),"-")</f>
        <v>-2.35243675075552</v>
      </c>
      <c r="M97" s="7" t="str">
        <f aca="false">IF(IF(numY_&lt;nY,QUOTIENT(n,nX),MOD(n,nX)+nY)=numY_,INDEX(Y_data,ROW(Y_нач)+QUOTIENT(n,nX),COLUMN(Y_нач)+MOD(n,nX)),"-")</f>
        <v>-</v>
      </c>
      <c r="N97" s="7" t="str">
        <f aca="false">IF(IF(numY_&lt;nY,QUOTIENT(n,nX),MOD(n,nX)+nY)=numY_,INDEX(Y_data,ROW(Y_нач)+QUOTIENT(n,nX),COLUMN(Y_нач)+MOD(n,nX)),"-")</f>
        <v>-</v>
      </c>
      <c r="O97" s="7" t="str">
        <f aca="false">IF(IF(numY_&lt;nY,QUOTIENT(n,nX),MOD(n,nX)+nY)=numY_,INDEX(Y_data,ROW(Y_нач)+QUOTIENT(n,nX),COLUMN(Y_нач)+MOD(n,nX)),"-")</f>
        <v>-</v>
      </c>
      <c r="P97" s="7" t="str">
        <f aca="false">IF(IF(numY_&lt;nY,QUOTIENT(n,nX),MOD(n,nX)+nY)=numY_,INDEX(Y_data,ROW(Y_нач)+QUOTIENT(n,nX),COLUMN(Y_нач)+MOD(n,nX)),"-")</f>
        <v>-</v>
      </c>
      <c r="Q97" s="7" t="str">
        <f aca="false">IF(IF(numY_&lt;nY,QUOTIENT(n,nX),MOD(n,nX)+nY)=numY_,INDEX(Y_data,ROW(Y_нач)+QUOTIENT(n,nX),COLUMN(Y_нач)+MOD(n,nX)),"-")</f>
        <v>-</v>
      </c>
      <c r="R97" s="7" t="str">
        <f aca="false">IF(IF(numY_&lt;nY,QUOTIENT(n,nX),MOD(n,nX)+nY)=numY_,INDEX(Y_data,ROW(Y_нач)+QUOTIENT(n,nX),COLUMN(Y_нач)+MOD(n,nX)),"-")</f>
        <v>-</v>
      </c>
      <c r="S97" s="7" t="str">
        <f aca="false">IF(IF(numY_&lt;nY,QUOTIENT(n,nX),MOD(n,nX)+nY)=numY_,INDEX(Y_data,ROW(Y_нач)+QUOTIENT(n,nX),COLUMN(Y_нач)+MOD(n,nX)),"-")</f>
        <v>-</v>
      </c>
      <c r="T97" s="7" t="str">
        <f aca="false">IF(IF(numY_&lt;nY,QUOTIENT(n,nX),MOD(n,nX)+nY)=numY_,INDEX(Y_data,ROW(Y_нач)+QUOTIENT(n,nX),COLUMN(Y_нач)+MOD(n,nX)),"-")</f>
        <v>-</v>
      </c>
      <c r="U97" s="7" t="n">
        <f aca="false">IF(IF(numY_&lt;nY,QUOTIENT(n,nX),MOD(n,nX)+nY)=numY_,INDEX(Y_data,ROW(Y_нач)+QUOTIENT(n,nX),COLUMN(Y_нач)+MOD(n,nX)),"-")</f>
        <v>-2.35243675075552</v>
      </c>
      <c r="V97" s="7" t="str">
        <f aca="false">IF(IF(numY_&lt;nY,QUOTIENT(n,nX),MOD(n,nX)+nY)=numY_,INDEX(Y_data,ROW(Y_нач)+QUOTIENT(n,nX),COLUMN(Y_нач)+MOD(n,nX)),"-")</f>
        <v>-</v>
      </c>
      <c r="W97" s="7" t="str">
        <f aca="false">IF(IF(numY_&lt;nY,QUOTIENT(n,nX),MOD(n,nX)+nY)=numY_,INDEX(Y_data,ROW(Y_нач)+QUOTIENT(n,nX),COLUMN(Y_нач)+MOD(n,nX)),"-")</f>
        <v>-</v>
      </c>
      <c r="X97" s="7" t="str">
        <f aca="false">IF(IF(numY_&lt;nY,QUOTIENT(n,nX),MOD(n,nX)+nY)=numY_,INDEX(Y_data,ROW(Y_нач)+QUOTIENT(n,nX),COLUMN(Y_нач)+MOD(n,nX)),"-")</f>
        <v>-</v>
      </c>
      <c r="Y97" s="7" t="str">
        <f aca="false">IF(IF(numY_&lt;nY,QUOTIENT(n,nX),MOD(n,nX)+nY)=numY_,INDEX(Y_data,ROW(Y_нач)+QUOTIENT(n,nX),COLUMN(Y_нач)+MOD(n,nX)),"-")</f>
        <v>-</v>
      </c>
    </row>
    <row r="98" customFormat="false" ht="12.8" hidden="false" customHeight="false" outlineLevel="0" collapsed="false">
      <c r="B98" s="7" t="n">
        <f aca="false">MIN(nXY-1,ROW()-ROW(X_Y_нач))</f>
        <v>95</v>
      </c>
      <c r="C98" s="7" t="n">
        <f aca="false">INDEX(X_data,ROW(X_нач)+QUOTIENT(n,nX),COLUMN(X_нач)+MOD(n,nX))</f>
        <v>-0.25</v>
      </c>
      <c r="D98" s="7" t="str">
        <f aca="false">IF(IF(numY_&lt;nY,QUOTIENT(n,nX),MOD(n,nX)+nY)=numY_,INDEX(Y_data,ROW(Y_нач)+QUOTIENT(n,nX),COLUMN(Y_нач)+MOD(n,nX)),"-")</f>
        <v>-</v>
      </c>
      <c r="E98" s="7" t="str">
        <f aca="false">IF(IF(numY_&lt;nY,QUOTIENT(n,nX),MOD(n,nX)+nY)=numY_,INDEX(Y_data,ROW(Y_нач)+QUOTIENT(n,nX),COLUMN(Y_нач)+MOD(n,nX)),"-")</f>
        <v>-</v>
      </c>
      <c r="F98" s="7" t="str">
        <f aca="false">IF(IF(numY_&lt;nY,QUOTIENT(n,nX),MOD(n,nX)+nY)=numY_,INDEX(Y_data,ROW(Y_нач)+QUOTIENT(n,nX),COLUMN(Y_нач)+MOD(n,nX)),"-")</f>
        <v>-</v>
      </c>
      <c r="G98" s="7" t="str">
        <f aca="false">IF(IF(numY_&lt;nY,QUOTIENT(n,nX),MOD(n,nX)+nY)=numY_,INDEX(Y_data,ROW(Y_нач)+QUOTIENT(n,nX),COLUMN(Y_нач)+MOD(n,nX)),"-")</f>
        <v>-</v>
      </c>
      <c r="H98" s="7" t="str">
        <f aca="false">IF(IF(numY_&lt;nY,QUOTIENT(n,nX),MOD(n,nX)+nY)=numY_,INDEX(Y_data,ROW(Y_нач)+QUOTIENT(n,nX),COLUMN(Y_нач)+MOD(n,nX)),"-")</f>
        <v>-</v>
      </c>
      <c r="I98" s="7" t="str">
        <f aca="false">IF(IF(numY_&lt;nY,QUOTIENT(n,nX),MOD(n,nX)+nY)=numY_,INDEX(Y_data,ROW(Y_нач)+QUOTIENT(n,nX),COLUMN(Y_нач)+MOD(n,nX)),"-")</f>
        <v>-</v>
      </c>
      <c r="J98" s="7" t="str">
        <f aca="false">IF(IF(numY_&lt;nY,QUOTIENT(n,nX),MOD(n,nX)+nY)=numY_,INDEX(Y_data,ROW(Y_нач)+QUOTIENT(n,nX),COLUMN(Y_нач)+MOD(n,nX)),"-")</f>
        <v>-</v>
      </c>
      <c r="K98" s="7" t="str">
        <f aca="false">IF(IF(numY_&lt;nY,QUOTIENT(n,nX),MOD(n,nX)+nY)=numY_,INDEX(Y_data,ROW(Y_нач)+QUOTIENT(n,nX),COLUMN(Y_нач)+MOD(n,nX)),"-")</f>
        <v>-</v>
      </c>
      <c r="L98" s="7" t="n">
        <f aca="false">IF(IF(numY_&lt;nY,QUOTIENT(n,nX),MOD(n,nX)+nY)=numY_,INDEX(Y_data,ROW(Y_нач)+QUOTIENT(n,nX),COLUMN(Y_нач)+MOD(n,nX)),"-")</f>
        <v>-2.03954542994136</v>
      </c>
      <c r="M98" s="7" t="str">
        <f aca="false">IF(IF(numY_&lt;nY,QUOTIENT(n,nX),MOD(n,nX)+nY)=numY_,INDEX(Y_data,ROW(Y_нач)+QUOTIENT(n,nX),COLUMN(Y_нач)+MOD(n,nX)),"-")</f>
        <v>-</v>
      </c>
      <c r="N98" s="7" t="str">
        <f aca="false">IF(IF(numY_&lt;nY,QUOTIENT(n,nX),MOD(n,nX)+nY)=numY_,INDEX(Y_data,ROW(Y_нач)+QUOTIENT(n,nX),COLUMN(Y_нач)+MOD(n,nX)),"-")</f>
        <v>-</v>
      </c>
      <c r="O98" s="7" t="str">
        <f aca="false">IF(IF(numY_&lt;nY,QUOTIENT(n,nX),MOD(n,nX)+nY)=numY_,INDEX(Y_data,ROW(Y_нач)+QUOTIENT(n,nX),COLUMN(Y_нач)+MOD(n,nX)),"-")</f>
        <v>-</v>
      </c>
      <c r="P98" s="7" t="str">
        <f aca="false">IF(IF(numY_&lt;nY,QUOTIENT(n,nX),MOD(n,nX)+nY)=numY_,INDEX(Y_data,ROW(Y_нач)+QUOTIENT(n,nX),COLUMN(Y_нач)+MOD(n,nX)),"-")</f>
        <v>-</v>
      </c>
      <c r="Q98" s="7" t="str">
        <f aca="false">IF(IF(numY_&lt;nY,QUOTIENT(n,nX),MOD(n,nX)+nY)=numY_,INDEX(Y_data,ROW(Y_нач)+QUOTIENT(n,nX),COLUMN(Y_нач)+MOD(n,nX)),"-")</f>
        <v>-</v>
      </c>
      <c r="R98" s="7" t="str">
        <f aca="false">IF(IF(numY_&lt;nY,QUOTIENT(n,nX),MOD(n,nX)+nY)=numY_,INDEX(Y_data,ROW(Y_нач)+QUOTIENT(n,nX),COLUMN(Y_нач)+MOD(n,nX)),"-")</f>
        <v>-</v>
      </c>
      <c r="S98" s="7" t="str">
        <f aca="false">IF(IF(numY_&lt;nY,QUOTIENT(n,nX),MOD(n,nX)+nY)=numY_,INDEX(Y_data,ROW(Y_нач)+QUOTIENT(n,nX),COLUMN(Y_нач)+MOD(n,nX)),"-")</f>
        <v>-</v>
      </c>
      <c r="T98" s="7" t="str">
        <f aca="false">IF(IF(numY_&lt;nY,QUOTIENT(n,nX),MOD(n,nX)+nY)=numY_,INDEX(Y_data,ROW(Y_нач)+QUOTIENT(n,nX),COLUMN(Y_нач)+MOD(n,nX)),"-")</f>
        <v>-</v>
      </c>
      <c r="U98" s="7" t="str">
        <f aca="false">IF(IF(numY_&lt;nY,QUOTIENT(n,nX),MOD(n,nX)+nY)=numY_,INDEX(Y_data,ROW(Y_нач)+QUOTIENT(n,nX),COLUMN(Y_нач)+MOD(n,nX)),"-")</f>
        <v>-</v>
      </c>
      <c r="V98" s="7" t="n">
        <f aca="false">IF(IF(numY_&lt;nY,QUOTIENT(n,nX),MOD(n,nX)+nY)=numY_,INDEX(Y_data,ROW(Y_нач)+QUOTIENT(n,nX),COLUMN(Y_нач)+MOD(n,nX)),"-")</f>
        <v>-2.03954542994136</v>
      </c>
      <c r="W98" s="7" t="str">
        <f aca="false">IF(IF(numY_&lt;nY,QUOTIENT(n,nX),MOD(n,nX)+nY)=numY_,INDEX(Y_data,ROW(Y_нач)+QUOTIENT(n,nX),COLUMN(Y_нач)+MOD(n,nX)),"-")</f>
        <v>-</v>
      </c>
      <c r="X98" s="7" t="str">
        <f aca="false">IF(IF(numY_&lt;nY,QUOTIENT(n,nX),MOD(n,nX)+nY)=numY_,INDEX(Y_data,ROW(Y_нач)+QUOTIENT(n,nX),COLUMN(Y_нач)+MOD(n,nX)),"-")</f>
        <v>-</v>
      </c>
      <c r="Y98" s="7" t="str">
        <f aca="false">IF(IF(numY_&lt;nY,QUOTIENT(n,nX),MOD(n,nX)+nY)=numY_,INDEX(Y_data,ROW(Y_нач)+QUOTIENT(n,nX),COLUMN(Y_нач)+MOD(n,nX)),"-")</f>
        <v>-</v>
      </c>
    </row>
    <row r="99" customFormat="false" ht="12.8" hidden="false" customHeight="false" outlineLevel="0" collapsed="false">
      <c r="B99" s="7" t="n">
        <f aca="false">MIN(nXY-1,ROW()-ROW(X_Y_нач))</f>
        <v>96</v>
      </c>
      <c r="C99" s="7" t="n">
        <f aca="false">INDEX(X_data,ROW(X_нач)+QUOTIENT(n,nX),COLUMN(X_нач)+MOD(n,nX))</f>
        <v>0.75</v>
      </c>
      <c r="D99" s="7" t="str">
        <f aca="false">IF(IF(numY_&lt;nY,QUOTIENT(n,nX),MOD(n,nX)+nY)=numY_,INDEX(Y_data,ROW(Y_нач)+QUOTIENT(n,nX),COLUMN(Y_нач)+MOD(n,nX)),"-")</f>
        <v>-</v>
      </c>
      <c r="E99" s="7" t="str">
        <f aca="false">IF(IF(numY_&lt;nY,QUOTIENT(n,nX),MOD(n,nX)+nY)=numY_,INDEX(Y_data,ROW(Y_нач)+QUOTIENT(n,nX),COLUMN(Y_нач)+MOD(n,nX)),"-")</f>
        <v>-</v>
      </c>
      <c r="F99" s="7" t="str">
        <f aca="false">IF(IF(numY_&lt;nY,QUOTIENT(n,nX),MOD(n,nX)+nY)=numY_,INDEX(Y_data,ROW(Y_нач)+QUOTIENT(n,nX),COLUMN(Y_нач)+MOD(n,nX)),"-")</f>
        <v>-</v>
      </c>
      <c r="G99" s="7" t="str">
        <f aca="false">IF(IF(numY_&lt;nY,QUOTIENT(n,nX),MOD(n,nX)+nY)=numY_,INDEX(Y_data,ROW(Y_нач)+QUOTIENT(n,nX),COLUMN(Y_нач)+MOD(n,nX)),"-")</f>
        <v>-</v>
      </c>
      <c r="H99" s="7" t="str">
        <f aca="false">IF(IF(numY_&lt;nY,QUOTIENT(n,nX),MOD(n,nX)+nY)=numY_,INDEX(Y_data,ROW(Y_нач)+QUOTIENT(n,nX),COLUMN(Y_нач)+MOD(n,nX)),"-")</f>
        <v>-</v>
      </c>
      <c r="I99" s="7" t="str">
        <f aca="false">IF(IF(numY_&lt;nY,QUOTIENT(n,nX),MOD(n,nX)+nY)=numY_,INDEX(Y_data,ROW(Y_нач)+QUOTIENT(n,nX),COLUMN(Y_нач)+MOD(n,nX)),"-")</f>
        <v>-</v>
      </c>
      <c r="J99" s="7" t="str">
        <f aca="false">IF(IF(numY_&lt;nY,QUOTIENT(n,nX),MOD(n,nX)+nY)=numY_,INDEX(Y_data,ROW(Y_нач)+QUOTIENT(n,nX),COLUMN(Y_нач)+MOD(n,nX)),"-")</f>
        <v>-</v>
      </c>
      <c r="K99" s="7" t="str">
        <f aca="false">IF(IF(numY_&lt;nY,QUOTIENT(n,nX),MOD(n,nX)+nY)=numY_,INDEX(Y_data,ROW(Y_нач)+QUOTIENT(n,nX),COLUMN(Y_нач)+MOD(n,nX)),"-")</f>
        <v>-</v>
      </c>
      <c r="L99" s="7" t="n">
        <f aca="false">IF(IF(numY_&lt;nY,QUOTIENT(n,nX),MOD(n,nX)+nY)=numY_,INDEX(Y_data,ROW(Y_нач)+QUOTIENT(n,nX),COLUMN(Y_нач)+MOD(n,nX)),"-")</f>
        <v>-1.60889445948599</v>
      </c>
      <c r="M99" s="7" t="str">
        <f aca="false">IF(IF(numY_&lt;nY,QUOTIENT(n,nX),MOD(n,nX)+nY)=numY_,INDEX(Y_data,ROW(Y_нач)+QUOTIENT(n,nX),COLUMN(Y_нач)+MOD(n,nX)),"-")</f>
        <v>-</v>
      </c>
      <c r="N99" s="7" t="str">
        <f aca="false">IF(IF(numY_&lt;nY,QUOTIENT(n,nX),MOD(n,nX)+nY)=numY_,INDEX(Y_data,ROW(Y_нач)+QUOTIENT(n,nX),COLUMN(Y_нач)+MOD(n,nX)),"-")</f>
        <v>-</v>
      </c>
      <c r="O99" s="7" t="str">
        <f aca="false">IF(IF(numY_&lt;nY,QUOTIENT(n,nX),MOD(n,nX)+nY)=numY_,INDEX(Y_data,ROW(Y_нач)+QUOTIENT(n,nX),COLUMN(Y_нач)+MOD(n,nX)),"-")</f>
        <v>-</v>
      </c>
      <c r="P99" s="7" t="str">
        <f aca="false">IF(IF(numY_&lt;nY,QUOTIENT(n,nX),MOD(n,nX)+nY)=numY_,INDEX(Y_data,ROW(Y_нач)+QUOTIENT(n,nX),COLUMN(Y_нач)+MOD(n,nX)),"-")</f>
        <v>-</v>
      </c>
      <c r="Q99" s="7" t="str">
        <f aca="false">IF(IF(numY_&lt;nY,QUOTIENT(n,nX),MOD(n,nX)+nY)=numY_,INDEX(Y_data,ROW(Y_нач)+QUOTIENT(n,nX),COLUMN(Y_нач)+MOD(n,nX)),"-")</f>
        <v>-</v>
      </c>
      <c r="R99" s="7" t="str">
        <f aca="false">IF(IF(numY_&lt;nY,QUOTIENT(n,nX),MOD(n,nX)+nY)=numY_,INDEX(Y_data,ROW(Y_нач)+QUOTIENT(n,nX),COLUMN(Y_нач)+MOD(n,nX)),"-")</f>
        <v>-</v>
      </c>
      <c r="S99" s="7" t="str">
        <f aca="false">IF(IF(numY_&lt;nY,QUOTIENT(n,nX),MOD(n,nX)+nY)=numY_,INDEX(Y_data,ROW(Y_нач)+QUOTIENT(n,nX),COLUMN(Y_нач)+MOD(n,nX)),"-")</f>
        <v>-</v>
      </c>
      <c r="T99" s="7" t="str">
        <f aca="false">IF(IF(numY_&lt;nY,QUOTIENT(n,nX),MOD(n,nX)+nY)=numY_,INDEX(Y_data,ROW(Y_нач)+QUOTIENT(n,nX),COLUMN(Y_нач)+MOD(n,nX)),"-")</f>
        <v>-</v>
      </c>
      <c r="U99" s="7" t="str">
        <f aca="false">IF(IF(numY_&lt;nY,QUOTIENT(n,nX),MOD(n,nX)+nY)=numY_,INDEX(Y_data,ROW(Y_нач)+QUOTIENT(n,nX),COLUMN(Y_нач)+MOD(n,nX)),"-")</f>
        <v>-</v>
      </c>
      <c r="V99" s="7" t="str">
        <f aca="false">IF(IF(numY_&lt;nY,QUOTIENT(n,nX),MOD(n,nX)+nY)=numY_,INDEX(Y_data,ROW(Y_нач)+QUOTIENT(n,nX),COLUMN(Y_нач)+MOD(n,nX)),"-")</f>
        <v>-</v>
      </c>
      <c r="W99" s="7" t="n">
        <f aca="false">IF(IF(numY_&lt;nY,QUOTIENT(n,nX),MOD(n,nX)+nY)=numY_,INDEX(Y_data,ROW(Y_нач)+QUOTIENT(n,nX),COLUMN(Y_нач)+MOD(n,nX)),"-")</f>
        <v>-1.60889445948599</v>
      </c>
      <c r="X99" s="7" t="str">
        <f aca="false">IF(IF(numY_&lt;nY,QUOTIENT(n,nX),MOD(n,nX)+nY)=numY_,INDEX(Y_data,ROW(Y_нач)+QUOTIENT(n,nX),COLUMN(Y_нач)+MOD(n,nX)),"-")</f>
        <v>-</v>
      </c>
      <c r="Y99" s="7" t="str">
        <f aca="false">IF(IF(numY_&lt;nY,QUOTIENT(n,nX),MOD(n,nX)+nY)=numY_,INDEX(Y_data,ROW(Y_нач)+QUOTIENT(n,nX),COLUMN(Y_нач)+MOD(n,nX)),"-")</f>
        <v>-</v>
      </c>
    </row>
    <row r="100" customFormat="false" ht="12.8" hidden="false" customHeight="false" outlineLevel="0" collapsed="false">
      <c r="B100" s="7" t="n">
        <f aca="false">MIN(nXY-1,ROW()-ROW(X_Y_нач))</f>
        <v>97</v>
      </c>
      <c r="C100" s="7" t="n">
        <f aca="false">INDEX(X_data,ROW(X_нач)+QUOTIENT(n,nX),COLUMN(X_нач)+MOD(n,nX))</f>
        <v>1.75</v>
      </c>
      <c r="D100" s="7" t="str">
        <f aca="false">IF(IF(numY_&lt;nY,QUOTIENT(n,nX),MOD(n,nX)+nY)=numY_,INDEX(Y_data,ROW(Y_нач)+QUOTIENT(n,nX),COLUMN(Y_нач)+MOD(n,nX)),"-")</f>
        <v>-</v>
      </c>
      <c r="E100" s="7" t="str">
        <f aca="false">IF(IF(numY_&lt;nY,QUOTIENT(n,nX),MOD(n,nX)+nY)=numY_,INDEX(Y_data,ROW(Y_нач)+QUOTIENT(n,nX),COLUMN(Y_нач)+MOD(n,nX)),"-")</f>
        <v>-</v>
      </c>
      <c r="F100" s="7" t="str">
        <f aca="false">IF(IF(numY_&lt;nY,QUOTIENT(n,nX),MOD(n,nX)+nY)=numY_,INDEX(Y_data,ROW(Y_нач)+QUOTIENT(n,nX),COLUMN(Y_нач)+MOD(n,nX)),"-")</f>
        <v>-</v>
      </c>
      <c r="G100" s="7" t="str">
        <f aca="false">IF(IF(numY_&lt;nY,QUOTIENT(n,nX),MOD(n,nX)+nY)=numY_,INDEX(Y_data,ROW(Y_нач)+QUOTIENT(n,nX),COLUMN(Y_нач)+MOD(n,nX)),"-")</f>
        <v>-</v>
      </c>
      <c r="H100" s="7" t="str">
        <f aca="false">IF(IF(numY_&lt;nY,QUOTIENT(n,nX),MOD(n,nX)+nY)=numY_,INDEX(Y_data,ROW(Y_нач)+QUOTIENT(n,nX),COLUMN(Y_нач)+MOD(n,nX)),"-")</f>
        <v>-</v>
      </c>
      <c r="I100" s="7" t="str">
        <f aca="false">IF(IF(numY_&lt;nY,QUOTIENT(n,nX),MOD(n,nX)+nY)=numY_,INDEX(Y_data,ROW(Y_нач)+QUOTIENT(n,nX),COLUMN(Y_нач)+MOD(n,nX)),"-")</f>
        <v>-</v>
      </c>
      <c r="J100" s="7" t="str">
        <f aca="false">IF(IF(numY_&lt;nY,QUOTIENT(n,nX),MOD(n,nX)+nY)=numY_,INDEX(Y_data,ROW(Y_нач)+QUOTIENT(n,nX),COLUMN(Y_нач)+MOD(n,nX)),"-")</f>
        <v>-</v>
      </c>
      <c r="K100" s="7" t="str">
        <f aca="false">IF(IF(numY_&lt;nY,QUOTIENT(n,nX),MOD(n,nX)+nY)=numY_,INDEX(Y_data,ROW(Y_нач)+QUOTIENT(n,nX),COLUMN(Y_нач)+MOD(n,nX)),"-")</f>
        <v>-</v>
      </c>
      <c r="L100" s="7" t="n">
        <f aca="false">IF(IF(numY_&lt;nY,QUOTIENT(n,nX),MOD(n,nX)+nY)=numY_,INDEX(Y_data,ROW(Y_нач)+QUOTIENT(n,nX),COLUMN(Y_нач)+MOD(n,nX)),"-")</f>
        <v>-1.28422668969211</v>
      </c>
      <c r="M100" s="7" t="str">
        <f aca="false">IF(IF(numY_&lt;nY,QUOTIENT(n,nX),MOD(n,nX)+nY)=numY_,INDEX(Y_data,ROW(Y_нач)+QUOTIENT(n,nX),COLUMN(Y_нач)+MOD(n,nX)),"-")</f>
        <v>-</v>
      </c>
      <c r="N100" s="7" t="str">
        <f aca="false">IF(IF(numY_&lt;nY,QUOTIENT(n,nX),MOD(n,nX)+nY)=numY_,INDEX(Y_data,ROW(Y_нач)+QUOTIENT(n,nX),COLUMN(Y_нач)+MOD(n,nX)),"-")</f>
        <v>-</v>
      </c>
      <c r="O100" s="7" t="str">
        <f aca="false">IF(IF(numY_&lt;nY,QUOTIENT(n,nX),MOD(n,nX)+nY)=numY_,INDEX(Y_data,ROW(Y_нач)+QUOTIENT(n,nX),COLUMN(Y_нач)+MOD(n,nX)),"-")</f>
        <v>-</v>
      </c>
      <c r="P100" s="7" t="str">
        <f aca="false">IF(IF(numY_&lt;nY,QUOTIENT(n,nX),MOD(n,nX)+nY)=numY_,INDEX(Y_data,ROW(Y_нач)+QUOTIENT(n,nX),COLUMN(Y_нач)+MOD(n,nX)),"-")</f>
        <v>-</v>
      </c>
      <c r="Q100" s="7" t="str">
        <f aca="false">IF(IF(numY_&lt;nY,QUOTIENT(n,nX),MOD(n,nX)+nY)=numY_,INDEX(Y_data,ROW(Y_нач)+QUOTIENT(n,nX),COLUMN(Y_нач)+MOD(n,nX)),"-")</f>
        <v>-</v>
      </c>
      <c r="R100" s="7" t="str">
        <f aca="false">IF(IF(numY_&lt;nY,QUOTIENT(n,nX),MOD(n,nX)+nY)=numY_,INDEX(Y_data,ROW(Y_нач)+QUOTIENT(n,nX),COLUMN(Y_нач)+MOD(n,nX)),"-")</f>
        <v>-</v>
      </c>
      <c r="S100" s="7" t="str">
        <f aca="false">IF(IF(numY_&lt;nY,QUOTIENT(n,nX),MOD(n,nX)+nY)=numY_,INDEX(Y_data,ROW(Y_нач)+QUOTIENT(n,nX),COLUMN(Y_нач)+MOD(n,nX)),"-")</f>
        <v>-</v>
      </c>
      <c r="T100" s="7" t="str">
        <f aca="false">IF(IF(numY_&lt;nY,QUOTIENT(n,nX),MOD(n,nX)+nY)=numY_,INDEX(Y_data,ROW(Y_нач)+QUOTIENT(n,nX),COLUMN(Y_нач)+MOD(n,nX)),"-")</f>
        <v>-</v>
      </c>
      <c r="U100" s="7" t="str">
        <f aca="false">IF(IF(numY_&lt;nY,QUOTIENT(n,nX),MOD(n,nX)+nY)=numY_,INDEX(Y_data,ROW(Y_нач)+QUOTIENT(n,nX),COLUMN(Y_нач)+MOD(n,nX)),"-")</f>
        <v>-</v>
      </c>
      <c r="V100" s="7" t="str">
        <f aca="false">IF(IF(numY_&lt;nY,QUOTIENT(n,nX),MOD(n,nX)+nY)=numY_,INDEX(Y_data,ROW(Y_нач)+QUOTIENT(n,nX),COLUMN(Y_нач)+MOD(n,nX)),"-")</f>
        <v>-</v>
      </c>
      <c r="W100" s="7" t="str">
        <f aca="false">IF(IF(numY_&lt;nY,QUOTIENT(n,nX),MOD(n,nX)+nY)=numY_,INDEX(Y_data,ROW(Y_нач)+QUOTIENT(n,nX),COLUMN(Y_нач)+MOD(n,nX)),"-")</f>
        <v>-</v>
      </c>
      <c r="X100" s="7" t="n">
        <f aca="false">IF(IF(numY_&lt;nY,QUOTIENT(n,nX),MOD(n,nX)+nY)=numY_,INDEX(Y_data,ROW(Y_нач)+QUOTIENT(n,nX),COLUMN(Y_нач)+MOD(n,nX)),"-")</f>
        <v>-1.28422668969211</v>
      </c>
      <c r="Y100" s="7" t="str">
        <f aca="false">IF(IF(numY_&lt;nY,QUOTIENT(n,nX),MOD(n,nX)+nY)=numY_,INDEX(Y_data,ROW(Y_нач)+QUOTIENT(n,nX),COLUMN(Y_нач)+MOD(n,nX)),"-")</f>
        <v>-</v>
      </c>
    </row>
    <row r="101" customFormat="false" ht="12.8" hidden="false" customHeight="false" outlineLevel="0" collapsed="false">
      <c r="B101" s="7" t="n">
        <f aca="false">MIN(nXY-1,ROW()-ROW(X_Y_нач))</f>
        <v>98</v>
      </c>
      <c r="C101" s="7" t="n">
        <f aca="false">INDEX(X_data,ROW(X_нач)+QUOTIENT(n,nX),COLUMN(X_нач)+MOD(n,nX))</f>
        <v>2.75</v>
      </c>
      <c r="D101" s="7" t="str">
        <f aca="false">IF(IF(numY_&lt;nY,QUOTIENT(n,nX),MOD(n,nX)+nY)=numY_,INDEX(Y_data,ROW(Y_нач)+QUOTIENT(n,nX),COLUMN(Y_нач)+MOD(n,nX)),"-")</f>
        <v>-</v>
      </c>
      <c r="E101" s="7" t="str">
        <f aca="false">IF(IF(numY_&lt;nY,QUOTIENT(n,nX),MOD(n,nX)+nY)=numY_,INDEX(Y_data,ROW(Y_нач)+QUOTIENT(n,nX),COLUMN(Y_нач)+MOD(n,nX)),"-")</f>
        <v>-</v>
      </c>
      <c r="F101" s="7" t="str">
        <f aca="false">IF(IF(numY_&lt;nY,QUOTIENT(n,nX),MOD(n,nX)+nY)=numY_,INDEX(Y_data,ROW(Y_нач)+QUOTIENT(n,nX),COLUMN(Y_нач)+MOD(n,nX)),"-")</f>
        <v>-</v>
      </c>
      <c r="G101" s="7" t="str">
        <f aca="false">IF(IF(numY_&lt;nY,QUOTIENT(n,nX),MOD(n,nX)+nY)=numY_,INDEX(Y_data,ROW(Y_нач)+QUOTIENT(n,nX),COLUMN(Y_нач)+MOD(n,nX)),"-")</f>
        <v>-</v>
      </c>
      <c r="H101" s="7" t="str">
        <f aca="false">IF(IF(numY_&lt;nY,QUOTIENT(n,nX),MOD(n,nX)+nY)=numY_,INDEX(Y_data,ROW(Y_нач)+QUOTIENT(n,nX),COLUMN(Y_нач)+MOD(n,nX)),"-")</f>
        <v>-</v>
      </c>
      <c r="I101" s="7" t="str">
        <f aca="false">IF(IF(numY_&lt;nY,QUOTIENT(n,nX),MOD(n,nX)+nY)=numY_,INDEX(Y_data,ROW(Y_нач)+QUOTIENT(n,nX),COLUMN(Y_нач)+MOD(n,nX)),"-")</f>
        <v>-</v>
      </c>
      <c r="J101" s="7" t="str">
        <f aca="false">IF(IF(numY_&lt;nY,QUOTIENT(n,nX),MOD(n,nX)+nY)=numY_,INDEX(Y_data,ROW(Y_нач)+QUOTIENT(n,nX),COLUMN(Y_нач)+MOD(n,nX)),"-")</f>
        <v>-</v>
      </c>
      <c r="K101" s="7" t="str">
        <f aca="false">IF(IF(numY_&lt;nY,QUOTIENT(n,nX),MOD(n,nX)+nY)=numY_,INDEX(Y_data,ROW(Y_нач)+QUOTIENT(n,nX),COLUMN(Y_нач)+MOD(n,nX)),"-")</f>
        <v>-</v>
      </c>
      <c r="L101" s="7" t="n">
        <f aca="false">IF(IF(numY_&lt;nY,QUOTIENT(n,nX),MOD(n,nX)+nY)=numY_,INDEX(Y_data,ROW(Y_нач)+QUOTIENT(n,nX),COLUMN(Y_нач)+MOD(n,nX)),"-")</f>
        <v>-1.34679904514396</v>
      </c>
      <c r="M101" s="7" t="str">
        <f aca="false">IF(IF(numY_&lt;nY,QUOTIENT(n,nX),MOD(n,nX)+nY)=numY_,INDEX(Y_data,ROW(Y_нач)+QUOTIENT(n,nX),COLUMN(Y_нач)+MOD(n,nX)),"-")</f>
        <v>-</v>
      </c>
      <c r="N101" s="7" t="str">
        <f aca="false">IF(IF(numY_&lt;nY,QUOTIENT(n,nX),MOD(n,nX)+nY)=numY_,INDEX(Y_data,ROW(Y_нач)+QUOTIENT(n,nX),COLUMN(Y_нач)+MOD(n,nX)),"-")</f>
        <v>-</v>
      </c>
      <c r="O101" s="7" t="str">
        <f aca="false">IF(IF(numY_&lt;nY,QUOTIENT(n,nX),MOD(n,nX)+nY)=numY_,INDEX(Y_data,ROW(Y_нач)+QUOTIENT(n,nX),COLUMN(Y_нач)+MOD(n,nX)),"-")</f>
        <v>-</v>
      </c>
      <c r="P101" s="7" t="str">
        <f aca="false">IF(IF(numY_&lt;nY,QUOTIENT(n,nX),MOD(n,nX)+nY)=numY_,INDEX(Y_data,ROW(Y_нач)+QUOTIENT(n,nX),COLUMN(Y_нач)+MOD(n,nX)),"-")</f>
        <v>-</v>
      </c>
      <c r="Q101" s="7" t="str">
        <f aca="false">IF(IF(numY_&lt;nY,QUOTIENT(n,nX),MOD(n,nX)+nY)=numY_,INDEX(Y_data,ROW(Y_нач)+QUOTIENT(n,nX),COLUMN(Y_нач)+MOD(n,nX)),"-")</f>
        <v>-</v>
      </c>
      <c r="R101" s="7" t="str">
        <f aca="false">IF(IF(numY_&lt;nY,QUOTIENT(n,nX),MOD(n,nX)+nY)=numY_,INDEX(Y_data,ROW(Y_нач)+QUOTIENT(n,nX),COLUMN(Y_нач)+MOD(n,nX)),"-")</f>
        <v>-</v>
      </c>
      <c r="S101" s="7" t="str">
        <f aca="false">IF(IF(numY_&lt;nY,QUOTIENT(n,nX),MOD(n,nX)+nY)=numY_,INDEX(Y_data,ROW(Y_нач)+QUOTIENT(n,nX),COLUMN(Y_нач)+MOD(n,nX)),"-")</f>
        <v>-</v>
      </c>
      <c r="T101" s="7" t="str">
        <f aca="false">IF(IF(numY_&lt;nY,QUOTIENT(n,nX),MOD(n,nX)+nY)=numY_,INDEX(Y_data,ROW(Y_нач)+QUOTIENT(n,nX),COLUMN(Y_нач)+MOD(n,nX)),"-")</f>
        <v>-</v>
      </c>
      <c r="U101" s="7" t="str">
        <f aca="false">IF(IF(numY_&lt;nY,QUOTIENT(n,nX),MOD(n,nX)+nY)=numY_,INDEX(Y_data,ROW(Y_нач)+QUOTIENT(n,nX),COLUMN(Y_нач)+MOD(n,nX)),"-")</f>
        <v>-</v>
      </c>
      <c r="V101" s="7" t="str">
        <f aca="false">IF(IF(numY_&lt;nY,QUOTIENT(n,nX),MOD(n,nX)+nY)=numY_,INDEX(Y_data,ROW(Y_нач)+QUOTIENT(n,nX),COLUMN(Y_нач)+MOD(n,nX)),"-")</f>
        <v>-</v>
      </c>
      <c r="W101" s="7" t="str">
        <f aca="false">IF(IF(numY_&lt;nY,QUOTIENT(n,nX),MOD(n,nX)+nY)=numY_,INDEX(Y_data,ROW(Y_нач)+QUOTIENT(n,nX),COLUMN(Y_нач)+MOD(n,nX)),"-")</f>
        <v>-</v>
      </c>
      <c r="X101" s="7" t="str">
        <f aca="false">IF(IF(numY_&lt;nY,QUOTIENT(n,nX),MOD(n,nX)+nY)=numY_,INDEX(Y_data,ROW(Y_нач)+QUOTIENT(n,nX),COLUMN(Y_нач)+MOD(n,nX)),"-")</f>
        <v>-</v>
      </c>
      <c r="Y101" s="7" t="n">
        <f aca="false">IF(IF(numY_&lt;nY,QUOTIENT(n,nX),MOD(n,nX)+nY)=numY_,INDEX(Y_data,ROW(Y_нач)+QUOTIENT(n,nX),COLUMN(Y_нач)+MOD(n,nX)),"-")</f>
        <v>-1.34679904514396</v>
      </c>
    </row>
    <row r="102" customFormat="false" ht="12.8" hidden="false" customHeight="false" outlineLevel="0" collapsed="false">
      <c r="B102" s="7" t="n">
        <f aca="false">MIN(nXY-1,ROW()-ROW(X_Y_нач))</f>
        <v>99</v>
      </c>
      <c r="C102" s="7" t="n">
        <f aca="false">INDEX(X_data,ROW(X_нач)+QUOTIENT(n,nX),COLUMN(X_нач)+MOD(n,nX))</f>
        <v>-8</v>
      </c>
      <c r="D102" s="7" t="str">
        <f aca="false">IF(IF(numY_&lt;nY,QUOTIENT(n,nX),MOD(n,nX)+nY)=numY_,INDEX(Y_data,ROW(Y_нач)+QUOTIENT(n,nX),COLUMN(Y_нач)+MOD(n,nX)),"-")</f>
        <v>-</v>
      </c>
      <c r="E102" s="7" t="str">
        <f aca="false">IF(IF(numY_&lt;nY,QUOTIENT(n,nX),MOD(n,nX)+nY)=numY_,INDEX(Y_data,ROW(Y_нач)+QUOTIENT(n,nX),COLUMN(Y_нач)+MOD(n,nX)),"-")</f>
        <v>-</v>
      </c>
      <c r="F102" s="7" t="str">
        <f aca="false">IF(IF(numY_&lt;nY,QUOTIENT(n,nX),MOD(n,nX)+nY)=numY_,INDEX(Y_data,ROW(Y_нач)+QUOTIENT(n,nX),COLUMN(Y_нач)+MOD(n,nX)),"-")</f>
        <v>-</v>
      </c>
      <c r="G102" s="7" t="str">
        <f aca="false">IF(IF(numY_&lt;nY,QUOTIENT(n,nX),MOD(n,nX)+nY)=numY_,INDEX(Y_data,ROW(Y_нач)+QUOTIENT(n,nX),COLUMN(Y_нач)+MOD(n,nX)),"-")</f>
        <v>-</v>
      </c>
      <c r="H102" s="7" t="str">
        <f aca="false">IF(IF(numY_&lt;nY,QUOTIENT(n,nX),MOD(n,nX)+nY)=numY_,INDEX(Y_data,ROW(Y_нач)+QUOTIENT(n,nX),COLUMN(Y_нач)+MOD(n,nX)),"-")</f>
        <v>-</v>
      </c>
      <c r="I102" s="7" t="str">
        <f aca="false">IF(IF(numY_&lt;nY,QUOTIENT(n,nX),MOD(n,nX)+nY)=numY_,INDEX(Y_data,ROW(Y_нач)+QUOTIENT(n,nX),COLUMN(Y_нач)+MOD(n,nX)),"-")</f>
        <v>-</v>
      </c>
      <c r="J102" s="7" t="str">
        <f aca="false">IF(IF(numY_&lt;nY,QUOTIENT(n,nX),MOD(n,nX)+nY)=numY_,INDEX(Y_data,ROW(Y_нач)+QUOTIENT(n,nX),COLUMN(Y_нач)+MOD(n,nX)),"-")</f>
        <v>-</v>
      </c>
      <c r="K102" s="7" t="str">
        <f aca="false">IF(IF(numY_&lt;nY,QUOTIENT(n,nX),MOD(n,nX)+nY)=numY_,INDEX(Y_data,ROW(Y_нач)+QUOTIENT(n,nX),COLUMN(Y_нач)+MOD(n,nX)),"-")</f>
        <v>-</v>
      </c>
      <c r="L102" s="7" t="str">
        <f aca="false">IF(IF(numY_&lt;nY,QUOTIENT(n,nX),MOD(n,nX)+nY)=numY_,INDEX(Y_data,ROW(Y_нач)+QUOTIENT(n,nX),COLUMN(Y_нач)+MOD(n,nX)),"-")</f>
        <v>-</v>
      </c>
      <c r="M102" s="7" t="n">
        <f aca="false">IF(IF(numY_&lt;nY,QUOTIENT(n,nX),MOD(n,nX)+nY)=numY_,INDEX(Y_data,ROW(Y_нач)+QUOTIENT(n,nX),COLUMN(Y_нач)+MOD(n,nX)),"-")</f>
        <v>-2.95628198004544</v>
      </c>
      <c r="N102" s="7" t="str">
        <f aca="false">IF(IF(numY_&lt;nY,QUOTIENT(n,nX),MOD(n,nX)+nY)=numY_,INDEX(Y_data,ROW(Y_нач)+QUOTIENT(n,nX),COLUMN(Y_нач)+MOD(n,nX)),"-")</f>
        <v>-</v>
      </c>
      <c r="O102" s="7" t="n">
        <f aca="false">IF(IF(numY_&lt;nY,QUOTIENT(n,nX),MOD(n,nX)+nY)=numY_,INDEX(Y_data,ROW(Y_нач)+QUOTIENT(n,nX),COLUMN(Y_нач)+MOD(n,nX)),"-")</f>
        <v>-2.95628198004544</v>
      </c>
      <c r="P102" s="7" t="str">
        <f aca="false">IF(IF(numY_&lt;nY,QUOTIENT(n,nX),MOD(n,nX)+nY)=numY_,INDEX(Y_data,ROW(Y_нач)+QUOTIENT(n,nX),COLUMN(Y_нач)+MOD(n,nX)),"-")</f>
        <v>-</v>
      </c>
      <c r="Q102" s="7" t="str">
        <f aca="false">IF(IF(numY_&lt;nY,QUOTIENT(n,nX),MOD(n,nX)+nY)=numY_,INDEX(Y_data,ROW(Y_нач)+QUOTIENT(n,nX),COLUMN(Y_нач)+MOD(n,nX)),"-")</f>
        <v>-</v>
      </c>
      <c r="R102" s="7" t="str">
        <f aca="false">IF(IF(numY_&lt;nY,QUOTIENT(n,nX),MOD(n,nX)+nY)=numY_,INDEX(Y_data,ROW(Y_нач)+QUOTIENT(n,nX),COLUMN(Y_нач)+MOD(n,nX)),"-")</f>
        <v>-</v>
      </c>
      <c r="S102" s="7" t="str">
        <f aca="false">IF(IF(numY_&lt;nY,QUOTIENT(n,nX),MOD(n,nX)+nY)=numY_,INDEX(Y_data,ROW(Y_нач)+QUOTIENT(n,nX),COLUMN(Y_нач)+MOD(n,nX)),"-")</f>
        <v>-</v>
      </c>
      <c r="T102" s="7" t="str">
        <f aca="false">IF(IF(numY_&lt;nY,QUOTIENT(n,nX),MOD(n,nX)+nY)=numY_,INDEX(Y_data,ROW(Y_нач)+QUOTIENT(n,nX),COLUMN(Y_нач)+MOD(n,nX)),"-")</f>
        <v>-</v>
      </c>
      <c r="U102" s="7" t="str">
        <f aca="false">IF(IF(numY_&lt;nY,QUOTIENT(n,nX),MOD(n,nX)+nY)=numY_,INDEX(Y_data,ROW(Y_нач)+QUOTIENT(n,nX),COLUMN(Y_нач)+MOD(n,nX)),"-")</f>
        <v>-</v>
      </c>
      <c r="V102" s="7" t="str">
        <f aca="false">IF(IF(numY_&lt;nY,QUOTIENT(n,nX),MOD(n,nX)+nY)=numY_,INDEX(Y_data,ROW(Y_нач)+QUOTIENT(n,nX),COLUMN(Y_нач)+MOD(n,nX)),"-")</f>
        <v>-</v>
      </c>
      <c r="W102" s="7" t="str">
        <f aca="false">IF(IF(numY_&lt;nY,QUOTIENT(n,nX),MOD(n,nX)+nY)=numY_,INDEX(Y_data,ROW(Y_нач)+QUOTIENT(n,nX),COLUMN(Y_нач)+MOD(n,nX)),"-")</f>
        <v>-</v>
      </c>
      <c r="X102" s="7" t="str">
        <f aca="false">IF(IF(numY_&lt;nY,QUOTIENT(n,nX),MOD(n,nX)+nY)=numY_,INDEX(Y_data,ROW(Y_нач)+QUOTIENT(n,nX),COLUMN(Y_нач)+MOD(n,nX)),"-")</f>
        <v>-</v>
      </c>
      <c r="Y102" s="7" t="str">
        <f aca="false">IF(IF(numY_&lt;nY,QUOTIENT(n,nX),MOD(n,nX)+nY)=numY_,INDEX(Y_data,ROW(Y_нач)+QUOTIENT(n,nX),COLUMN(Y_нач)+MOD(n,nX)),"-")</f>
        <v>-</v>
      </c>
    </row>
    <row r="103" customFormat="false" ht="12.8" hidden="false" customHeight="false" outlineLevel="0" collapsed="false">
      <c r="B103" s="7" t="n">
        <f aca="false">MIN(nXY-1,ROW()-ROW(X_Y_нач))</f>
        <v>100</v>
      </c>
      <c r="C103" s="7" t="n">
        <f aca="false">INDEX(X_data,ROW(X_нач)+QUOTIENT(n,nX),COLUMN(X_нач)+MOD(n,nX))</f>
        <v>-7</v>
      </c>
      <c r="D103" s="7" t="str">
        <f aca="false">IF(IF(numY_&lt;nY,QUOTIENT(n,nX),MOD(n,nX)+nY)=numY_,INDEX(Y_data,ROW(Y_нач)+QUOTIENT(n,nX),COLUMN(Y_нач)+MOD(n,nX)),"-")</f>
        <v>-</v>
      </c>
      <c r="E103" s="7" t="str">
        <f aca="false">IF(IF(numY_&lt;nY,QUOTIENT(n,nX),MOD(n,nX)+nY)=numY_,INDEX(Y_data,ROW(Y_нач)+QUOTIENT(n,nX),COLUMN(Y_нач)+MOD(n,nX)),"-")</f>
        <v>-</v>
      </c>
      <c r="F103" s="7" t="str">
        <f aca="false">IF(IF(numY_&lt;nY,QUOTIENT(n,nX),MOD(n,nX)+nY)=numY_,INDEX(Y_data,ROW(Y_нач)+QUOTIENT(n,nX),COLUMN(Y_нач)+MOD(n,nX)),"-")</f>
        <v>-</v>
      </c>
      <c r="G103" s="7" t="str">
        <f aca="false">IF(IF(numY_&lt;nY,QUOTIENT(n,nX),MOD(n,nX)+nY)=numY_,INDEX(Y_data,ROW(Y_нач)+QUOTIENT(n,nX),COLUMN(Y_нач)+MOD(n,nX)),"-")</f>
        <v>-</v>
      </c>
      <c r="H103" s="7" t="str">
        <f aca="false">IF(IF(numY_&lt;nY,QUOTIENT(n,nX),MOD(n,nX)+nY)=numY_,INDEX(Y_data,ROW(Y_нач)+QUOTIENT(n,nX),COLUMN(Y_нач)+MOD(n,nX)),"-")</f>
        <v>-</v>
      </c>
      <c r="I103" s="7" t="str">
        <f aca="false">IF(IF(numY_&lt;nY,QUOTIENT(n,nX),MOD(n,nX)+nY)=numY_,INDEX(Y_data,ROW(Y_нач)+QUOTIENT(n,nX),COLUMN(Y_нач)+MOD(n,nX)),"-")</f>
        <v>-</v>
      </c>
      <c r="J103" s="7" t="str">
        <f aca="false">IF(IF(numY_&lt;nY,QUOTIENT(n,nX),MOD(n,nX)+nY)=numY_,INDEX(Y_data,ROW(Y_нач)+QUOTIENT(n,nX),COLUMN(Y_нач)+MOD(n,nX)),"-")</f>
        <v>-</v>
      </c>
      <c r="K103" s="7" t="str">
        <f aca="false">IF(IF(numY_&lt;nY,QUOTIENT(n,nX),MOD(n,nX)+nY)=numY_,INDEX(Y_data,ROW(Y_нач)+QUOTIENT(n,nX),COLUMN(Y_нач)+MOD(n,nX)),"-")</f>
        <v>-</v>
      </c>
      <c r="L103" s="7" t="str">
        <f aca="false">IF(IF(numY_&lt;nY,QUOTIENT(n,nX),MOD(n,nX)+nY)=numY_,INDEX(Y_data,ROW(Y_нач)+QUOTIENT(n,nX),COLUMN(Y_нач)+MOD(n,nX)),"-")</f>
        <v>-</v>
      </c>
      <c r="M103" s="7" t="n">
        <f aca="false">IF(IF(numY_&lt;nY,QUOTIENT(n,nX),MOD(n,nX)+nY)=numY_,INDEX(Y_data,ROW(Y_нач)+QUOTIENT(n,nX),COLUMN(Y_нач)+MOD(n,nX)),"-")</f>
        <v>-2.40049773664014</v>
      </c>
      <c r="N103" s="7" t="str">
        <f aca="false">IF(IF(numY_&lt;nY,QUOTIENT(n,nX),MOD(n,nX)+nY)=numY_,INDEX(Y_data,ROW(Y_нач)+QUOTIENT(n,nX),COLUMN(Y_нач)+MOD(n,nX)),"-")</f>
        <v>-</v>
      </c>
      <c r="O103" s="7" t="str">
        <f aca="false">IF(IF(numY_&lt;nY,QUOTIENT(n,nX),MOD(n,nX)+nY)=numY_,INDEX(Y_data,ROW(Y_нач)+QUOTIENT(n,nX),COLUMN(Y_нач)+MOD(n,nX)),"-")</f>
        <v>-</v>
      </c>
      <c r="P103" s="7" t="n">
        <f aca="false">IF(IF(numY_&lt;nY,QUOTIENT(n,nX),MOD(n,nX)+nY)=numY_,INDEX(Y_data,ROW(Y_нач)+QUOTIENT(n,nX),COLUMN(Y_нач)+MOD(n,nX)),"-")</f>
        <v>-2.40049773664014</v>
      </c>
      <c r="Q103" s="7" t="str">
        <f aca="false">IF(IF(numY_&lt;nY,QUOTIENT(n,nX),MOD(n,nX)+nY)=numY_,INDEX(Y_data,ROW(Y_нач)+QUOTIENT(n,nX),COLUMN(Y_нач)+MOD(n,nX)),"-")</f>
        <v>-</v>
      </c>
      <c r="R103" s="7" t="str">
        <f aca="false">IF(IF(numY_&lt;nY,QUOTIENT(n,nX),MOD(n,nX)+nY)=numY_,INDEX(Y_data,ROW(Y_нач)+QUOTIENT(n,nX),COLUMN(Y_нач)+MOD(n,nX)),"-")</f>
        <v>-</v>
      </c>
      <c r="S103" s="7" t="str">
        <f aca="false">IF(IF(numY_&lt;nY,QUOTIENT(n,nX),MOD(n,nX)+nY)=numY_,INDEX(Y_data,ROW(Y_нач)+QUOTIENT(n,nX),COLUMN(Y_нач)+MOD(n,nX)),"-")</f>
        <v>-</v>
      </c>
      <c r="T103" s="7" t="str">
        <f aca="false">IF(IF(numY_&lt;nY,QUOTIENT(n,nX),MOD(n,nX)+nY)=numY_,INDEX(Y_data,ROW(Y_нач)+QUOTIENT(n,nX),COLUMN(Y_нач)+MOD(n,nX)),"-")</f>
        <v>-</v>
      </c>
      <c r="U103" s="7" t="str">
        <f aca="false">IF(IF(numY_&lt;nY,QUOTIENT(n,nX),MOD(n,nX)+nY)=numY_,INDEX(Y_data,ROW(Y_нач)+QUOTIENT(n,nX),COLUMN(Y_нач)+MOD(n,nX)),"-")</f>
        <v>-</v>
      </c>
      <c r="V103" s="7" t="str">
        <f aca="false">IF(IF(numY_&lt;nY,QUOTIENT(n,nX),MOD(n,nX)+nY)=numY_,INDEX(Y_data,ROW(Y_нач)+QUOTIENT(n,nX),COLUMN(Y_нач)+MOD(n,nX)),"-")</f>
        <v>-</v>
      </c>
      <c r="W103" s="7" t="str">
        <f aca="false">IF(IF(numY_&lt;nY,QUOTIENT(n,nX),MOD(n,nX)+nY)=numY_,INDEX(Y_data,ROW(Y_нач)+QUOTIENT(n,nX),COLUMN(Y_нач)+MOD(n,nX)),"-")</f>
        <v>-</v>
      </c>
      <c r="X103" s="7" t="str">
        <f aca="false">IF(IF(numY_&lt;nY,QUOTIENT(n,nX),MOD(n,nX)+nY)=numY_,INDEX(Y_data,ROW(Y_нач)+QUOTIENT(n,nX),COLUMN(Y_нач)+MOD(n,nX)),"-")</f>
        <v>-</v>
      </c>
      <c r="Y103" s="7" t="str">
        <f aca="false">IF(IF(numY_&lt;nY,QUOTIENT(n,nX),MOD(n,nX)+nY)=numY_,INDEX(Y_data,ROW(Y_нач)+QUOTIENT(n,nX),COLUMN(Y_нач)+MOD(n,nX)),"-")</f>
        <v>-</v>
      </c>
    </row>
    <row r="104" customFormat="false" ht="12.8" hidden="false" customHeight="false" outlineLevel="0" collapsed="false">
      <c r="B104" s="7" t="n">
        <f aca="false">MIN(nXY-1,ROW()-ROW(X_Y_нач))</f>
        <v>101</v>
      </c>
      <c r="C104" s="7" t="n">
        <f aca="false">INDEX(X_data,ROW(X_нач)+QUOTIENT(n,nX),COLUMN(X_нач)+MOD(n,nX))</f>
        <v>-6</v>
      </c>
      <c r="D104" s="7" t="str">
        <f aca="false">IF(IF(numY_&lt;nY,QUOTIENT(n,nX),MOD(n,nX)+nY)=numY_,INDEX(Y_data,ROW(Y_нач)+QUOTIENT(n,nX),COLUMN(Y_нач)+MOD(n,nX)),"-")</f>
        <v>-</v>
      </c>
      <c r="E104" s="7" t="str">
        <f aca="false">IF(IF(numY_&lt;nY,QUOTIENT(n,nX),MOD(n,nX)+nY)=numY_,INDEX(Y_data,ROW(Y_нач)+QUOTIENT(n,nX),COLUMN(Y_нач)+MOD(n,nX)),"-")</f>
        <v>-</v>
      </c>
      <c r="F104" s="7" t="str">
        <f aca="false">IF(IF(numY_&lt;nY,QUOTIENT(n,nX),MOD(n,nX)+nY)=numY_,INDEX(Y_data,ROW(Y_нач)+QUOTIENT(n,nX),COLUMN(Y_нач)+MOD(n,nX)),"-")</f>
        <v>-</v>
      </c>
      <c r="G104" s="7" t="str">
        <f aca="false">IF(IF(numY_&lt;nY,QUOTIENT(n,nX),MOD(n,nX)+nY)=numY_,INDEX(Y_data,ROW(Y_нач)+QUOTIENT(n,nX),COLUMN(Y_нач)+MOD(n,nX)),"-")</f>
        <v>-</v>
      </c>
      <c r="H104" s="7" t="str">
        <f aca="false">IF(IF(numY_&lt;nY,QUOTIENT(n,nX),MOD(n,nX)+nY)=numY_,INDEX(Y_data,ROW(Y_нач)+QUOTIENT(n,nX),COLUMN(Y_нач)+MOD(n,nX)),"-")</f>
        <v>-</v>
      </c>
      <c r="I104" s="7" t="str">
        <f aca="false">IF(IF(numY_&lt;nY,QUOTIENT(n,nX),MOD(n,nX)+nY)=numY_,INDEX(Y_data,ROW(Y_нач)+QUOTIENT(n,nX),COLUMN(Y_нач)+MOD(n,nX)),"-")</f>
        <v>-</v>
      </c>
      <c r="J104" s="7" t="str">
        <f aca="false">IF(IF(numY_&lt;nY,QUOTIENT(n,nX),MOD(n,nX)+nY)=numY_,INDEX(Y_data,ROW(Y_нач)+QUOTIENT(n,nX),COLUMN(Y_нач)+MOD(n,nX)),"-")</f>
        <v>-</v>
      </c>
      <c r="K104" s="7" t="str">
        <f aca="false">IF(IF(numY_&lt;nY,QUOTIENT(n,nX),MOD(n,nX)+nY)=numY_,INDEX(Y_data,ROW(Y_нач)+QUOTIENT(n,nX),COLUMN(Y_нач)+MOD(n,nX)),"-")</f>
        <v>-</v>
      </c>
      <c r="L104" s="7" t="str">
        <f aca="false">IF(IF(numY_&lt;nY,QUOTIENT(n,nX),MOD(n,nX)+nY)=numY_,INDEX(Y_data,ROW(Y_нач)+QUOTIENT(n,nX),COLUMN(Y_нач)+MOD(n,nX)),"-")</f>
        <v>-</v>
      </c>
      <c r="M104" s="7" t="n">
        <f aca="false">IF(IF(numY_&lt;nY,QUOTIENT(n,nX),MOD(n,nX)+nY)=numY_,INDEX(Y_data,ROW(Y_нач)+QUOTIENT(n,nX),COLUMN(Y_нач)+MOD(n,nX)),"-")</f>
        <v>-2.0889689468104</v>
      </c>
      <c r="N104" s="7" t="str">
        <f aca="false">IF(IF(numY_&lt;nY,QUOTIENT(n,nX),MOD(n,nX)+nY)=numY_,INDEX(Y_data,ROW(Y_нач)+QUOTIENT(n,nX),COLUMN(Y_нач)+MOD(n,nX)),"-")</f>
        <v>-</v>
      </c>
      <c r="O104" s="7" t="str">
        <f aca="false">IF(IF(numY_&lt;nY,QUOTIENT(n,nX),MOD(n,nX)+nY)=numY_,INDEX(Y_data,ROW(Y_нач)+QUOTIENT(n,nX),COLUMN(Y_нач)+MOD(n,nX)),"-")</f>
        <v>-</v>
      </c>
      <c r="P104" s="7" t="str">
        <f aca="false">IF(IF(numY_&lt;nY,QUOTIENT(n,nX),MOD(n,nX)+nY)=numY_,INDEX(Y_data,ROW(Y_нач)+QUOTIENT(n,nX),COLUMN(Y_нач)+MOD(n,nX)),"-")</f>
        <v>-</v>
      </c>
      <c r="Q104" s="7" t="n">
        <f aca="false">IF(IF(numY_&lt;nY,QUOTIENT(n,nX),MOD(n,nX)+nY)=numY_,INDEX(Y_data,ROW(Y_нач)+QUOTIENT(n,nX),COLUMN(Y_нач)+MOD(n,nX)),"-")</f>
        <v>-2.0889689468104</v>
      </c>
      <c r="R104" s="7" t="str">
        <f aca="false">IF(IF(numY_&lt;nY,QUOTIENT(n,nX),MOD(n,nX)+nY)=numY_,INDEX(Y_data,ROW(Y_нач)+QUOTIENT(n,nX),COLUMN(Y_нач)+MOD(n,nX)),"-")</f>
        <v>-</v>
      </c>
      <c r="S104" s="7" t="str">
        <f aca="false">IF(IF(numY_&lt;nY,QUOTIENT(n,nX),MOD(n,nX)+nY)=numY_,INDEX(Y_data,ROW(Y_нач)+QUOTIENT(n,nX),COLUMN(Y_нач)+MOD(n,nX)),"-")</f>
        <v>-</v>
      </c>
      <c r="T104" s="7" t="str">
        <f aca="false">IF(IF(numY_&lt;nY,QUOTIENT(n,nX),MOD(n,nX)+nY)=numY_,INDEX(Y_data,ROW(Y_нач)+QUOTIENT(n,nX),COLUMN(Y_нач)+MOD(n,nX)),"-")</f>
        <v>-</v>
      </c>
      <c r="U104" s="7" t="str">
        <f aca="false">IF(IF(numY_&lt;nY,QUOTIENT(n,nX),MOD(n,nX)+nY)=numY_,INDEX(Y_data,ROW(Y_нач)+QUOTIENT(n,nX),COLUMN(Y_нач)+MOD(n,nX)),"-")</f>
        <v>-</v>
      </c>
      <c r="V104" s="7" t="str">
        <f aca="false">IF(IF(numY_&lt;nY,QUOTIENT(n,nX),MOD(n,nX)+nY)=numY_,INDEX(Y_data,ROW(Y_нач)+QUOTIENT(n,nX),COLUMN(Y_нач)+MOD(n,nX)),"-")</f>
        <v>-</v>
      </c>
      <c r="W104" s="7" t="str">
        <f aca="false">IF(IF(numY_&lt;nY,QUOTIENT(n,nX),MOD(n,nX)+nY)=numY_,INDEX(Y_data,ROW(Y_нач)+QUOTIENT(n,nX),COLUMN(Y_нач)+MOD(n,nX)),"-")</f>
        <v>-</v>
      </c>
      <c r="X104" s="7" t="str">
        <f aca="false">IF(IF(numY_&lt;nY,QUOTIENT(n,nX),MOD(n,nX)+nY)=numY_,INDEX(Y_data,ROW(Y_нач)+QUOTIENT(n,nX),COLUMN(Y_нач)+MOD(n,nX)),"-")</f>
        <v>-</v>
      </c>
      <c r="Y104" s="7" t="str">
        <f aca="false">IF(IF(numY_&lt;nY,QUOTIENT(n,nX),MOD(n,nX)+nY)=numY_,INDEX(Y_data,ROW(Y_нач)+QUOTIENT(n,nX),COLUMN(Y_нач)+MOD(n,nX)),"-")</f>
        <v>-</v>
      </c>
    </row>
    <row r="105" customFormat="false" ht="12.8" hidden="false" customHeight="false" outlineLevel="0" collapsed="false">
      <c r="B105" s="7" t="n">
        <f aca="false">MIN(nXY-1,ROW()-ROW(X_Y_нач))</f>
        <v>102</v>
      </c>
      <c r="C105" s="7" t="n">
        <f aca="false">INDEX(X_data,ROW(X_нач)+QUOTIENT(n,nX),COLUMN(X_нач)+MOD(n,nX))</f>
        <v>-5</v>
      </c>
      <c r="D105" s="7" t="str">
        <f aca="false">IF(IF(numY_&lt;nY,QUOTIENT(n,nX),MOD(n,nX)+nY)=numY_,INDEX(Y_data,ROW(Y_нач)+QUOTIENT(n,nX),COLUMN(Y_нач)+MOD(n,nX)),"-")</f>
        <v>-</v>
      </c>
      <c r="E105" s="7" t="str">
        <f aca="false">IF(IF(numY_&lt;nY,QUOTIENT(n,nX),MOD(n,nX)+nY)=numY_,INDEX(Y_data,ROW(Y_нач)+QUOTIENT(n,nX),COLUMN(Y_нач)+MOD(n,nX)),"-")</f>
        <v>-</v>
      </c>
      <c r="F105" s="7" t="str">
        <f aca="false">IF(IF(numY_&lt;nY,QUOTIENT(n,nX),MOD(n,nX)+nY)=numY_,INDEX(Y_data,ROW(Y_нач)+QUOTIENT(n,nX),COLUMN(Y_нач)+MOD(n,nX)),"-")</f>
        <v>-</v>
      </c>
      <c r="G105" s="7" t="str">
        <f aca="false">IF(IF(numY_&lt;nY,QUOTIENT(n,nX),MOD(n,nX)+nY)=numY_,INDEX(Y_data,ROW(Y_нач)+QUOTIENT(n,nX),COLUMN(Y_нач)+MOD(n,nX)),"-")</f>
        <v>-</v>
      </c>
      <c r="H105" s="7" t="str">
        <f aca="false">IF(IF(numY_&lt;nY,QUOTIENT(n,nX),MOD(n,nX)+nY)=numY_,INDEX(Y_data,ROW(Y_нач)+QUOTIENT(n,nX),COLUMN(Y_нач)+MOD(n,nX)),"-")</f>
        <v>-</v>
      </c>
      <c r="I105" s="7" t="str">
        <f aca="false">IF(IF(numY_&lt;nY,QUOTIENT(n,nX),MOD(n,nX)+nY)=numY_,INDEX(Y_data,ROW(Y_нач)+QUOTIENT(n,nX),COLUMN(Y_нач)+MOD(n,nX)),"-")</f>
        <v>-</v>
      </c>
      <c r="J105" s="7" t="str">
        <f aca="false">IF(IF(numY_&lt;nY,QUOTIENT(n,nX),MOD(n,nX)+nY)=numY_,INDEX(Y_data,ROW(Y_нач)+QUOTIENT(n,nX),COLUMN(Y_нач)+MOD(n,nX)),"-")</f>
        <v>-</v>
      </c>
      <c r="K105" s="7" t="str">
        <f aca="false">IF(IF(numY_&lt;nY,QUOTIENT(n,nX),MOD(n,nX)+nY)=numY_,INDEX(Y_data,ROW(Y_нач)+QUOTIENT(n,nX),COLUMN(Y_нач)+MOD(n,nX)),"-")</f>
        <v>-</v>
      </c>
      <c r="L105" s="7" t="str">
        <f aca="false">IF(IF(numY_&lt;nY,QUOTIENT(n,nX),MOD(n,nX)+nY)=numY_,INDEX(Y_data,ROW(Y_нач)+QUOTIENT(n,nX),COLUMN(Y_нач)+MOD(n,nX)),"-")</f>
        <v>-</v>
      </c>
      <c r="M105" s="7" t="n">
        <f aca="false">IF(IF(numY_&lt;nY,QUOTIENT(n,nX),MOD(n,nX)+nY)=numY_,INDEX(Y_data,ROW(Y_нач)+QUOTIENT(n,nX),COLUMN(Y_нач)+MOD(n,nX)),"-")</f>
        <v>-2.00085561695307</v>
      </c>
      <c r="N105" s="7" t="str">
        <f aca="false">IF(IF(numY_&lt;nY,QUOTIENT(n,nX),MOD(n,nX)+nY)=numY_,INDEX(Y_data,ROW(Y_нач)+QUOTIENT(n,nX),COLUMN(Y_нач)+MOD(n,nX)),"-")</f>
        <v>-</v>
      </c>
      <c r="O105" s="7" t="str">
        <f aca="false">IF(IF(numY_&lt;nY,QUOTIENT(n,nX),MOD(n,nX)+nY)=numY_,INDEX(Y_data,ROW(Y_нач)+QUOTIENT(n,nX),COLUMN(Y_нач)+MOD(n,nX)),"-")</f>
        <v>-</v>
      </c>
      <c r="P105" s="7" t="str">
        <f aca="false">IF(IF(numY_&lt;nY,QUOTIENT(n,nX),MOD(n,nX)+nY)=numY_,INDEX(Y_data,ROW(Y_нач)+QUOTIENT(n,nX),COLUMN(Y_нач)+MOD(n,nX)),"-")</f>
        <v>-</v>
      </c>
      <c r="Q105" s="7" t="str">
        <f aca="false">IF(IF(numY_&lt;nY,QUOTIENT(n,nX),MOD(n,nX)+nY)=numY_,INDEX(Y_data,ROW(Y_нач)+QUOTIENT(n,nX),COLUMN(Y_нач)+MOD(n,nX)),"-")</f>
        <v>-</v>
      </c>
      <c r="R105" s="7" t="n">
        <f aca="false">IF(IF(numY_&lt;nY,QUOTIENT(n,nX),MOD(n,nX)+nY)=numY_,INDEX(Y_data,ROW(Y_нач)+QUOTIENT(n,nX),COLUMN(Y_нач)+MOD(n,nX)),"-")</f>
        <v>-2.00085561695307</v>
      </c>
      <c r="S105" s="7" t="str">
        <f aca="false">IF(IF(numY_&lt;nY,QUOTIENT(n,nX),MOD(n,nX)+nY)=numY_,INDEX(Y_data,ROW(Y_нач)+QUOTIENT(n,nX),COLUMN(Y_нач)+MOD(n,nX)),"-")</f>
        <v>-</v>
      </c>
      <c r="T105" s="7" t="str">
        <f aca="false">IF(IF(numY_&lt;nY,QUOTIENT(n,nX),MOD(n,nX)+nY)=numY_,INDEX(Y_data,ROW(Y_нач)+QUOTIENT(n,nX),COLUMN(Y_нач)+MOD(n,nX)),"-")</f>
        <v>-</v>
      </c>
      <c r="U105" s="7" t="str">
        <f aca="false">IF(IF(numY_&lt;nY,QUOTIENT(n,nX),MOD(n,nX)+nY)=numY_,INDEX(Y_data,ROW(Y_нач)+QUOTIENT(n,nX),COLUMN(Y_нач)+MOD(n,nX)),"-")</f>
        <v>-</v>
      </c>
      <c r="V105" s="7" t="str">
        <f aca="false">IF(IF(numY_&lt;nY,QUOTIENT(n,nX),MOD(n,nX)+nY)=numY_,INDEX(Y_data,ROW(Y_нач)+QUOTIENT(n,nX),COLUMN(Y_нач)+MOD(n,nX)),"-")</f>
        <v>-</v>
      </c>
      <c r="W105" s="7" t="str">
        <f aca="false">IF(IF(numY_&lt;nY,QUOTIENT(n,nX),MOD(n,nX)+nY)=numY_,INDEX(Y_data,ROW(Y_нач)+QUOTIENT(n,nX),COLUMN(Y_нач)+MOD(n,nX)),"-")</f>
        <v>-</v>
      </c>
      <c r="X105" s="7" t="str">
        <f aca="false">IF(IF(numY_&lt;nY,QUOTIENT(n,nX),MOD(n,nX)+nY)=numY_,INDEX(Y_data,ROW(Y_нач)+QUOTIENT(n,nX),COLUMN(Y_нач)+MOD(n,nX)),"-")</f>
        <v>-</v>
      </c>
      <c r="Y105" s="7" t="str">
        <f aca="false">IF(IF(numY_&lt;nY,QUOTIENT(n,nX),MOD(n,nX)+nY)=numY_,INDEX(Y_data,ROW(Y_нач)+QUOTIENT(n,nX),COLUMN(Y_нач)+MOD(n,nX)),"-")</f>
        <v>-</v>
      </c>
    </row>
    <row r="106" customFormat="false" ht="12.8" hidden="false" customHeight="false" outlineLevel="0" collapsed="false">
      <c r="B106" s="7" t="n">
        <f aca="false">MIN(nXY-1,ROW()-ROW(X_Y_нач))</f>
        <v>103</v>
      </c>
      <c r="C106" s="7" t="n">
        <f aca="false">INDEX(X_data,ROW(X_нач)+QUOTIENT(n,nX),COLUMN(X_нач)+MOD(n,nX))</f>
        <v>-4</v>
      </c>
      <c r="D106" s="7" t="str">
        <f aca="false">IF(IF(numY_&lt;nY,QUOTIENT(n,nX),MOD(n,nX)+nY)=numY_,INDEX(Y_data,ROW(Y_нач)+QUOTIENT(n,nX),COLUMN(Y_нач)+MOD(n,nX)),"-")</f>
        <v>-</v>
      </c>
      <c r="E106" s="7" t="str">
        <f aca="false">IF(IF(numY_&lt;nY,QUOTIENT(n,nX),MOD(n,nX)+nY)=numY_,INDEX(Y_data,ROW(Y_нач)+QUOTIENT(n,nX),COLUMN(Y_нач)+MOD(n,nX)),"-")</f>
        <v>-</v>
      </c>
      <c r="F106" s="7" t="str">
        <f aca="false">IF(IF(numY_&lt;nY,QUOTIENT(n,nX),MOD(n,nX)+nY)=numY_,INDEX(Y_data,ROW(Y_нач)+QUOTIENT(n,nX),COLUMN(Y_нач)+MOD(n,nX)),"-")</f>
        <v>-</v>
      </c>
      <c r="G106" s="7" t="str">
        <f aca="false">IF(IF(numY_&lt;nY,QUOTIENT(n,nX),MOD(n,nX)+nY)=numY_,INDEX(Y_data,ROW(Y_нач)+QUOTIENT(n,nX),COLUMN(Y_нач)+MOD(n,nX)),"-")</f>
        <v>-</v>
      </c>
      <c r="H106" s="7" t="str">
        <f aca="false">IF(IF(numY_&lt;nY,QUOTIENT(n,nX),MOD(n,nX)+nY)=numY_,INDEX(Y_data,ROW(Y_нач)+QUOTIENT(n,nX),COLUMN(Y_нач)+MOD(n,nX)),"-")</f>
        <v>-</v>
      </c>
      <c r="I106" s="7" t="str">
        <f aca="false">IF(IF(numY_&lt;nY,QUOTIENT(n,nX),MOD(n,nX)+nY)=numY_,INDEX(Y_data,ROW(Y_нач)+QUOTIENT(n,nX),COLUMN(Y_нач)+MOD(n,nX)),"-")</f>
        <v>-</v>
      </c>
      <c r="J106" s="7" t="str">
        <f aca="false">IF(IF(numY_&lt;nY,QUOTIENT(n,nX),MOD(n,nX)+nY)=numY_,INDEX(Y_data,ROW(Y_нач)+QUOTIENT(n,nX),COLUMN(Y_нач)+MOD(n,nX)),"-")</f>
        <v>-</v>
      </c>
      <c r="K106" s="7" t="str">
        <f aca="false">IF(IF(numY_&lt;nY,QUOTIENT(n,nX),MOD(n,nX)+nY)=numY_,INDEX(Y_data,ROW(Y_нач)+QUOTIENT(n,nX),COLUMN(Y_нач)+MOD(n,nX)),"-")</f>
        <v>-</v>
      </c>
      <c r="L106" s="7" t="str">
        <f aca="false">IF(IF(numY_&lt;nY,QUOTIENT(n,nX),MOD(n,nX)+nY)=numY_,INDEX(Y_data,ROW(Y_нач)+QUOTIENT(n,nX),COLUMN(Y_нач)+MOD(n,nX)),"-")</f>
        <v>-</v>
      </c>
      <c r="M106" s="7" t="n">
        <f aca="false">IF(IF(numY_&lt;nY,QUOTIENT(n,nX),MOD(n,nX)+nY)=numY_,INDEX(Y_data,ROW(Y_нач)+QUOTIENT(n,nX),COLUMN(Y_нач)+MOD(n,nX)),"-")</f>
        <v>-2.02001750254504</v>
      </c>
      <c r="N106" s="7" t="str">
        <f aca="false">IF(IF(numY_&lt;nY,QUOTIENT(n,nX),MOD(n,nX)+nY)=numY_,INDEX(Y_data,ROW(Y_нач)+QUOTIENT(n,nX),COLUMN(Y_нач)+MOD(n,nX)),"-")</f>
        <v>-</v>
      </c>
      <c r="O106" s="7" t="str">
        <f aca="false">IF(IF(numY_&lt;nY,QUOTIENT(n,nX),MOD(n,nX)+nY)=numY_,INDEX(Y_data,ROW(Y_нач)+QUOTIENT(n,nX),COLUMN(Y_нач)+MOD(n,nX)),"-")</f>
        <v>-</v>
      </c>
      <c r="P106" s="7" t="str">
        <f aca="false">IF(IF(numY_&lt;nY,QUOTIENT(n,nX),MOD(n,nX)+nY)=numY_,INDEX(Y_data,ROW(Y_нач)+QUOTIENT(n,nX),COLUMN(Y_нач)+MOD(n,nX)),"-")</f>
        <v>-</v>
      </c>
      <c r="Q106" s="7" t="str">
        <f aca="false">IF(IF(numY_&lt;nY,QUOTIENT(n,nX),MOD(n,nX)+nY)=numY_,INDEX(Y_data,ROW(Y_нач)+QUOTIENT(n,nX),COLUMN(Y_нач)+MOD(n,nX)),"-")</f>
        <v>-</v>
      </c>
      <c r="R106" s="7" t="str">
        <f aca="false">IF(IF(numY_&lt;nY,QUOTIENT(n,nX),MOD(n,nX)+nY)=numY_,INDEX(Y_data,ROW(Y_нач)+QUOTIENT(n,nX),COLUMN(Y_нач)+MOD(n,nX)),"-")</f>
        <v>-</v>
      </c>
      <c r="S106" s="7" t="n">
        <f aca="false">IF(IF(numY_&lt;nY,QUOTIENT(n,nX),MOD(n,nX)+nY)=numY_,INDEX(Y_data,ROW(Y_нач)+QUOTIENT(n,nX),COLUMN(Y_нач)+MOD(n,nX)),"-")</f>
        <v>-2.02001750254504</v>
      </c>
      <c r="T106" s="7" t="str">
        <f aca="false">IF(IF(numY_&lt;nY,QUOTIENT(n,nX),MOD(n,nX)+nY)=numY_,INDEX(Y_data,ROW(Y_нач)+QUOTIENT(n,nX),COLUMN(Y_нач)+MOD(n,nX)),"-")</f>
        <v>-</v>
      </c>
      <c r="U106" s="7" t="str">
        <f aca="false">IF(IF(numY_&lt;nY,QUOTIENT(n,nX),MOD(n,nX)+nY)=numY_,INDEX(Y_data,ROW(Y_нач)+QUOTIENT(n,nX),COLUMN(Y_нач)+MOD(n,nX)),"-")</f>
        <v>-</v>
      </c>
      <c r="V106" s="7" t="str">
        <f aca="false">IF(IF(numY_&lt;nY,QUOTIENT(n,nX),MOD(n,nX)+nY)=numY_,INDEX(Y_data,ROW(Y_нач)+QUOTIENT(n,nX),COLUMN(Y_нач)+MOD(n,nX)),"-")</f>
        <v>-</v>
      </c>
      <c r="W106" s="7" t="str">
        <f aca="false">IF(IF(numY_&lt;nY,QUOTIENT(n,nX),MOD(n,nX)+nY)=numY_,INDEX(Y_data,ROW(Y_нач)+QUOTIENT(n,nX),COLUMN(Y_нач)+MOD(n,nX)),"-")</f>
        <v>-</v>
      </c>
      <c r="X106" s="7" t="str">
        <f aca="false">IF(IF(numY_&lt;nY,QUOTIENT(n,nX),MOD(n,nX)+nY)=numY_,INDEX(Y_data,ROW(Y_нач)+QUOTIENT(n,nX),COLUMN(Y_нач)+MOD(n,nX)),"-")</f>
        <v>-</v>
      </c>
      <c r="Y106" s="7" t="str">
        <f aca="false">IF(IF(numY_&lt;nY,QUOTIENT(n,nX),MOD(n,nX)+nY)=numY_,INDEX(Y_data,ROW(Y_нач)+QUOTIENT(n,nX),COLUMN(Y_нач)+MOD(n,nX)),"-")</f>
        <v>-</v>
      </c>
    </row>
    <row r="107" customFormat="false" ht="12.8" hidden="false" customHeight="false" outlineLevel="0" collapsed="false">
      <c r="B107" s="7" t="n">
        <f aca="false">MIN(nXY-1,ROW()-ROW(X_Y_нач))</f>
        <v>104</v>
      </c>
      <c r="C107" s="7" t="n">
        <f aca="false">INDEX(X_data,ROW(X_нач)+QUOTIENT(n,nX),COLUMN(X_нач)+MOD(n,nX))</f>
        <v>-3</v>
      </c>
      <c r="D107" s="7" t="str">
        <f aca="false">IF(IF(numY_&lt;nY,QUOTIENT(n,nX),MOD(n,nX)+nY)=numY_,INDEX(Y_data,ROW(Y_нач)+QUOTIENT(n,nX),COLUMN(Y_нач)+MOD(n,nX)),"-")</f>
        <v>-</v>
      </c>
      <c r="E107" s="7" t="str">
        <f aca="false">IF(IF(numY_&lt;nY,QUOTIENT(n,nX),MOD(n,nX)+nY)=numY_,INDEX(Y_data,ROW(Y_нач)+QUOTIENT(n,nX),COLUMN(Y_нач)+MOD(n,nX)),"-")</f>
        <v>-</v>
      </c>
      <c r="F107" s="7" t="str">
        <f aca="false">IF(IF(numY_&lt;nY,QUOTIENT(n,nX),MOD(n,nX)+nY)=numY_,INDEX(Y_data,ROW(Y_нач)+QUOTIENT(n,nX),COLUMN(Y_нач)+MOD(n,nX)),"-")</f>
        <v>-</v>
      </c>
      <c r="G107" s="7" t="str">
        <f aca="false">IF(IF(numY_&lt;nY,QUOTIENT(n,nX),MOD(n,nX)+nY)=numY_,INDEX(Y_data,ROW(Y_нач)+QUOTIENT(n,nX),COLUMN(Y_нач)+MOD(n,nX)),"-")</f>
        <v>-</v>
      </c>
      <c r="H107" s="7" t="str">
        <f aca="false">IF(IF(numY_&lt;nY,QUOTIENT(n,nX),MOD(n,nX)+nY)=numY_,INDEX(Y_data,ROW(Y_нач)+QUOTIENT(n,nX),COLUMN(Y_нач)+MOD(n,nX)),"-")</f>
        <v>-</v>
      </c>
      <c r="I107" s="7" t="str">
        <f aca="false">IF(IF(numY_&lt;nY,QUOTIENT(n,nX),MOD(n,nX)+nY)=numY_,INDEX(Y_data,ROW(Y_нач)+QUOTIENT(n,nX),COLUMN(Y_нач)+MOD(n,nX)),"-")</f>
        <v>-</v>
      </c>
      <c r="J107" s="7" t="str">
        <f aca="false">IF(IF(numY_&lt;nY,QUOTIENT(n,nX),MOD(n,nX)+nY)=numY_,INDEX(Y_data,ROW(Y_нач)+QUOTIENT(n,nX),COLUMN(Y_нач)+MOD(n,nX)),"-")</f>
        <v>-</v>
      </c>
      <c r="K107" s="7" t="str">
        <f aca="false">IF(IF(numY_&lt;nY,QUOTIENT(n,nX),MOD(n,nX)+nY)=numY_,INDEX(Y_data,ROW(Y_нач)+QUOTIENT(n,nX),COLUMN(Y_нач)+MOD(n,nX)),"-")</f>
        <v>-</v>
      </c>
      <c r="L107" s="7" t="str">
        <f aca="false">IF(IF(numY_&lt;nY,QUOTIENT(n,nX),MOD(n,nX)+nY)=numY_,INDEX(Y_data,ROW(Y_нач)+QUOTIENT(n,nX),COLUMN(Y_нач)+MOD(n,nX)),"-")</f>
        <v>-</v>
      </c>
      <c r="M107" s="7" t="n">
        <f aca="false">IF(IF(numY_&lt;nY,QUOTIENT(n,nX),MOD(n,nX)+nY)=numY_,INDEX(Y_data,ROW(Y_нач)+QUOTIENT(n,nX),COLUMN(Y_нач)+MOD(n,nX)),"-")</f>
        <v>-2.03982971334963</v>
      </c>
      <c r="N107" s="7" t="str">
        <f aca="false">IF(IF(numY_&lt;nY,QUOTIENT(n,nX),MOD(n,nX)+nY)=numY_,INDEX(Y_data,ROW(Y_нач)+QUOTIENT(n,nX),COLUMN(Y_нач)+MOD(n,nX)),"-")</f>
        <v>-</v>
      </c>
      <c r="O107" s="7" t="str">
        <f aca="false">IF(IF(numY_&lt;nY,QUOTIENT(n,nX),MOD(n,nX)+nY)=numY_,INDEX(Y_data,ROW(Y_нач)+QUOTIENT(n,nX),COLUMN(Y_нач)+MOD(n,nX)),"-")</f>
        <v>-</v>
      </c>
      <c r="P107" s="7" t="str">
        <f aca="false">IF(IF(numY_&lt;nY,QUOTIENT(n,nX),MOD(n,nX)+nY)=numY_,INDEX(Y_data,ROW(Y_нач)+QUOTIENT(n,nX),COLUMN(Y_нач)+MOD(n,nX)),"-")</f>
        <v>-</v>
      </c>
      <c r="Q107" s="7" t="str">
        <f aca="false">IF(IF(numY_&lt;nY,QUOTIENT(n,nX),MOD(n,nX)+nY)=numY_,INDEX(Y_data,ROW(Y_нач)+QUOTIENT(n,nX),COLUMN(Y_нач)+MOD(n,nX)),"-")</f>
        <v>-</v>
      </c>
      <c r="R107" s="7" t="str">
        <f aca="false">IF(IF(numY_&lt;nY,QUOTIENT(n,nX),MOD(n,nX)+nY)=numY_,INDEX(Y_data,ROW(Y_нач)+QUOTIENT(n,nX),COLUMN(Y_нач)+MOD(n,nX)),"-")</f>
        <v>-</v>
      </c>
      <c r="S107" s="7" t="str">
        <f aca="false">IF(IF(numY_&lt;nY,QUOTIENT(n,nX),MOD(n,nX)+nY)=numY_,INDEX(Y_data,ROW(Y_нач)+QUOTIENT(n,nX),COLUMN(Y_нач)+MOD(n,nX)),"-")</f>
        <v>-</v>
      </c>
      <c r="T107" s="7" t="n">
        <f aca="false">IF(IF(numY_&lt;nY,QUOTIENT(n,nX),MOD(n,nX)+nY)=numY_,INDEX(Y_data,ROW(Y_нач)+QUOTIENT(n,nX),COLUMN(Y_нач)+MOD(n,nX)),"-")</f>
        <v>-2.03982971334963</v>
      </c>
      <c r="U107" s="7" t="str">
        <f aca="false">IF(IF(numY_&lt;nY,QUOTIENT(n,nX),MOD(n,nX)+nY)=numY_,INDEX(Y_data,ROW(Y_нач)+QUOTIENT(n,nX),COLUMN(Y_нач)+MOD(n,nX)),"-")</f>
        <v>-</v>
      </c>
      <c r="V107" s="7" t="str">
        <f aca="false">IF(IF(numY_&lt;nY,QUOTIENT(n,nX),MOD(n,nX)+nY)=numY_,INDEX(Y_data,ROW(Y_нач)+QUOTIENT(n,nX),COLUMN(Y_нач)+MOD(n,nX)),"-")</f>
        <v>-</v>
      </c>
      <c r="W107" s="7" t="str">
        <f aca="false">IF(IF(numY_&lt;nY,QUOTIENT(n,nX),MOD(n,nX)+nY)=numY_,INDEX(Y_data,ROW(Y_нач)+QUOTIENT(n,nX),COLUMN(Y_нач)+MOD(n,nX)),"-")</f>
        <v>-</v>
      </c>
      <c r="X107" s="7" t="str">
        <f aca="false">IF(IF(numY_&lt;nY,QUOTIENT(n,nX),MOD(n,nX)+nY)=numY_,INDEX(Y_data,ROW(Y_нач)+QUOTIENT(n,nX),COLUMN(Y_нач)+MOD(n,nX)),"-")</f>
        <v>-</v>
      </c>
      <c r="Y107" s="7" t="str">
        <f aca="false">IF(IF(numY_&lt;nY,QUOTIENT(n,nX),MOD(n,nX)+nY)=numY_,INDEX(Y_data,ROW(Y_нач)+QUOTIENT(n,nX),COLUMN(Y_нач)+MOD(n,nX)),"-")</f>
        <v>-</v>
      </c>
    </row>
    <row r="108" customFormat="false" ht="12.8" hidden="false" customHeight="false" outlineLevel="0" collapsed="false">
      <c r="B108" s="7" t="n">
        <f aca="false">MIN(nXY-1,ROW()-ROW(X_Y_нач))</f>
        <v>105</v>
      </c>
      <c r="C108" s="7" t="n">
        <f aca="false">INDEX(X_data,ROW(X_нач)+QUOTIENT(n,nX),COLUMN(X_нач)+MOD(n,nX))</f>
        <v>-2</v>
      </c>
      <c r="D108" s="7" t="str">
        <f aca="false">IF(IF(numY_&lt;nY,QUOTIENT(n,nX),MOD(n,nX)+nY)=numY_,INDEX(Y_data,ROW(Y_нач)+QUOTIENT(n,nX),COLUMN(Y_нач)+MOD(n,nX)),"-")</f>
        <v>-</v>
      </c>
      <c r="E108" s="7" t="str">
        <f aca="false">IF(IF(numY_&lt;nY,QUOTIENT(n,nX),MOD(n,nX)+nY)=numY_,INDEX(Y_data,ROW(Y_нач)+QUOTIENT(n,nX),COLUMN(Y_нач)+MOD(n,nX)),"-")</f>
        <v>-</v>
      </c>
      <c r="F108" s="7" t="str">
        <f aca="false">IF(IF(numY_&lt;nY,QUOTIENT(n,nX),MOD(n,nX)+nY)=numY_,INDEX(Y_data,ROW(Y_нач)+QUOTIENT(n,nX),COLUMN(Y_нач)+MOD(n,nX)),"-")</f>
        <v>-</v>
      </c>
      <c r="G108" s="7" t="str">
        <f aca="false">IF(IF(numY_&lt;nY,QUOTIENT(n,nX),MOD(n,nX)+nY)=numY_,INDEX(Y_data,ROW(Y_нач)+QUOTIENT(n,nX),COLUMN(Y_нач)+MOD(n,nX)),"-")</f>
        <v>-</v>
      </c>
      <c r="H108" s="7" t="str">
        <f aca="false">IF(IF(numY_&lt;nY,QUOTIENT(n,nX),MOD(n,nX)+nY)=numY_,INDEX(Y_data,ROW(Y_нач)+QUOTIENT(n,nX),COLUMN(Y_нач)+MOD(n,nX)),"-")</f>
        <v>-</v>
      </c>
      <c r="I108" s="7" t="str">
        <f aca="false">IF(IF(numY_&lt;nY,QUOTIENT(n,nX),MOD(n,nX)+nY)=numY_,INDEX(Y_data,ROW(Y_нач)+QUOTIENT(n,nX),COLUMN(Y_нач)+MOD(n,nX)),"-")</f>
        <v>-</v>
      </c>
      <c r="J108" s="7" t="str">
        <f aca="false">IF(IF(numY_&lt;nY,QUOTIENT(n,nX),MOD(n,nX)+nY)=numY_,INDEX(Y_data,ROW(Y_нач)+QUOTIENT(n,nX),COLUMN(Y_нач)+MOD(n,nX)),"-")</f>
        <v>-</v>
      </c>
      <c r="K108" s="7" t="str">
        <f aca="false">IF(IF(numY_&lt;nY,QUOTIENT(n,nX),MOD(n,nX)+nY)=numY_,INDEX(Y_data,ROW(Y_нач)+QUOTIENT(n,nX),COLUMN(Y_нач)+MOD(n,nX)),"-")</f>
        <v>-</v>
      </c>
      <c r="L108" s="7" t="str">
        <f aca="false">IF(IF(numY_&lt;nY,QUOTIENT(n,nX),MOD(n,nX)+nY)=numY_,INDEX(Y_data,ROW(Y_нач)+QUOTIENT(n,nX),COLUMN(Y_нач)+MOD(n,nX)),"-")</f>
        <v>-</v>
      </c>
      <c r="M108" s="7" t="n">
        <f aca="false">IF(IF(numY_&lt;nY,QUOTIENT(n,nX),MOD(n,nX)+nY)=numY_,INDEX(Y_data,ROW(Y_нач)+QUOTIENT(n,nX),COLUMN(Y_нач)+MOD(n,nX)),"-")</f>
        <v>-2.02001750254504</v>
      </c>
      <c r="N108" s="7" t="str">
        <f aca="false">IF(IF(numY_&lt;nY,QUOTIENT(n,nX),MOD(n,nX)+nY)=numY_,INDEX(Y_data,ROW(Y_нач)+QUOTIENT(n,nX),COLUMN(Y_нач)+MOD(n,nX)),"-")</f>
        <v>-</v>
      </c>
      <c r="O108" s="7" t="str">
        <f aca="false">IF(IF(numY_&lt;nY,QUOTIENT(n,nX),MOD(n,nX)+nY)=numY_,INDEX(Y_data,ROW(Y_нач)+QUOTIENT(n,nX),COLUMN(Y_нач)+MOD(n,nX)),"-")</f>
        <v>-</v>
      </c>
      <c r="P108" s="7" t="str">
        <f aca="false">IF(IF(numY_&lt;nY,QUOTIENT(n,nX),MOD(n,nX)+nY)=numY_,INDEX(Y_data,ROW(Y_нач)+QUOTIENT(n,nX),COLUMN(Y_нач)+MOD(n,nX)),"-")</f>
        <v>-</v>
      </c>
      <c r="Q108" s="7" t="str">
        <f aca="false">IF(IF(numY_&lt;nY,QUOTIENT(n,nX),MOD(n,nX)+nY)=numY_,INDEX(Y_data,ROW(Y_нач)+QUOTIENT(n,nX),COLUMN(Y_нач)+MOD(n,nX)),"-")</f>
        <v>-</v>
      </c>
      <c r="R108" s="7" t="str">
        <f aca="false">IF(IF(numY_&lt;nY,QUOTIENT(n,nX),MOD(n,nX)+nY)=numY_,INDEX(Y_data,ROW(Y_нач)+QUOTIENT(n,nX),COLUMN(Y_нач)+MOD(n,nX)),"-")</f>
        <v>-</v>
      </c>
      <c r="S108" s="7" t="str">
        <f aca="false">IF(IF(numY_&lt;nY,QUOTIENT(n,nX),MOD(n,nX)+nY)=numY_,INDEX(Y_data,ROW(Y_нач)+QUOTIENT(n,nX),COLUMN(Y_нач)+MOD(n,nX)),"-")</f>
        <v>-</v>
      </c>
      <c r="T108" s="7" t="str">
        <f aca="false">IF(IF(numY_&lt;nY,QUOTIENT(n,nX),MOD(n,nX)+nY)=numY_,INDEX(Y_data,ROW(Y_нач)+QUOTIENT(n,nX),COLUMN(Y_нач)+MOD(n,nX)),"-")</f>
        <v>-</v>
      </c>
      <c r="U108" s="7" t="n">
        <f aca="false">IF(IF(numY_&lt;nY,QUOTIENT(n,nX),MOD(n,nX)+nY)=numY_,INDEX(Y_data,ROW(Y_нач)+QUOTIENT(n,nX),COLUMN(Y_нач)+MOD(n,nX)),"-")</f>
        <v>-2.02001750254504</v>
      </c>
      <c r="V108" s="7" t="str">
        <f aca="false">IF(IF(numY_&lt;nY,QUOTIENT(n,nX),MOD(n,nX)+nY)=numY_,INDEX(Y_data,ROW(Y_нач)+QUOTIENT(n,nX),COLUMN(Y_нач)+MOD(n,nX)),"-")</f>
        <v>-</v>
      </c>
      <c r="W108" s="7" t="str">
        <f aca="false">IF(IF(numY_&lt;nY,QUOTIENT(n,nX),MOD(n,nX)+nY)=numY_,INDEX(Y_data,ROW(Y_нач)+QUOTIENT(n,nX),COLUMN(Y_нач)+MOD(n,nX)),"-")</f>
        <v>-</v>
      </c>
      <c r="X108" s="7" t="str">
        <f aca="false">IF(IF(numY_&lt;nY,QUOTIENT(n,nX),MOD(n,nX)+nY)=numY_,INDEX(Y_data,ROW(Y_нач)+QUOTIENT(n,nX),COLUMN(Y_нач)+MOD(n,nX)),"-")</f>
        <v>-</v>
      </c>
      <c r="Y108" s="7" t="str">
        <f aca="false">IF(IF(numY_&lt;nY,QUOTIENT(n,nX),MOD(n,nX)+nY)=numY_,INDEX(Y_data,ROW(Y_нач)+QUOTIENT(n,nX),COLUMN(Y_нач)+MOD(n,nX)),"-")</f>
        <v>-</v>
      </c>
    </row>
    <row r="109" customFormat="false" ht="12.8" hidden="false" customHeight="false" outlineLevel="0" collapsed="false">
      <c r="B109" s="7" t="n">
        <f aca="false">MIN(nXY-1,ROW()-ROW(X_Y_нач))</f>
        <v>106</v>
      </c>
      <c r="C109" s="7" t="n">
        <f aca="false">INDEX(X_data,ROW(X_нач)+QUOTIENT(n,nX),COLUMN(X_нач)+MOD(n,nX))</f>
        <v>-1</v>
      </c>
      <c r="D109" s="7" t="str">
        <f aca="false">IF(IF(numY_&lt;nY,QUOTIENT(n,nX),MOD(n,nX)+nY)=numY_,INDEX(Y_data,ROW(Y_нач)+QUOTIENT(n,nX),COLUMN(Y_нач)+MOD(n,nX)),"-")</f>
        <v>-</v>
      </c>
      <c r="E109" s="7" t="str">
        <f aca="false">IF(IF(numY_&lt;nY,QUOTIENT(n,nX),MOD(n,nX)+nY)=numY_,INDEX(Y_data,ROW(Y_нач)+QUOTIENT(n,nX),COLUMN(Y_нач)+MOD(n,nX)),"-")</f>
        <v>-</v>
      </c>
      <c r="F109" s="7" t="str">
        <f aca="false">IF(IF(numY_&lt;nY,QUOTIENT(n,nX),MOD(n,nX)+nY)=numY_,INDEX(Y_data,ROW(Y_нач)+QUOTIENT(n,nX),COLUMN(Y_нач)+MOD(n,nX)),"-")</f>
        <v>-</v>
      </c>
      <c r="G109" s="7" t="str">
        <f aca="false">IF(IF(numY_&lt;nY,QUOTIENT(n,nX),MOD(n,nX)+nY)=numY_,INDEX(Y_data,ROW(Y_нач)+QUOTIENT(n,nX),COLUMN(Y_нач)+MOD(n,nX)),"-")</f>
        <v>-</v>
      </c>
      <c r="H109" s="7" t="str">
        <f aca="false">IF(IF(numY_&lt;nY,QUOTIENT(n,nX),MOD(n,nX)+nY)=numY_,INDEX(Y_data,ROW(Y_нач)+QUOTIENT(n,nX),COLUMN(Y_нач)+MOD(n,nX)),"-")</f>
        <v>-</v>
      </c>
      <c r="I109" s="7" t="str">
        <f aca="false">IF(IF(numY_&lt;nY,QUOTIENT(n,nX),MOD(n,nX)+nY)=numY_,INDEX(Y_data,ROW(Y_нач)+QUOTIENT(n,nX),COLUMN(Y_нач)+MOD(n,nX)),"-")</f>
        <v>-</v>
      </c>
      <c r="J109" s="7" t="str">
        <f aca="false">IF(IF(numY_&lt;nY,QUOTIENT(n,nX),MOD(n,nX)+nY)=numY_,INDEX(Y_data,ROW(Y_нач)+QUOTIENT(n,nX),COLUMN(Y_нач)+MOD(n,nX)),"-")</f>
        <v>-</v>
      </c>
      <c r="K109" s="7" t="str">
        <f aca="false">IF(IF(numY_&lt;nY,QUOTIENT(n,nX),MOD(n,nX)+nY)=numY_,INDEX(Y_data,ROW(Y_нач)+QUOTIENT(n,nX),COLUMN(Y_нач)+MOD(n,nX)),"-")</f>
        <v>-</v>
      </c>
      <c r="L109" s="7" t="str">
        <f aca="false">IF(IF(numY_&lt;nY,QUOTIENT(n,nX),MOD(n,nX)+nY)=numY_,INDEX(Y_data,ROW(Y_нач)+QUOTIENT(n,nX),COLUMN(Y_нач)+MOD(n,nX)),"-")</f>
        <v>-</v>
      </c>
      <c r="M109" s="7" t="n">
        <f aca="false">IF(IF(numY_&lt;nY,QUOTIENT(n,nX),MOD(n,nX)+nY)=numY_,INDEX(Y_data,ROW(Y_нач)+QUOTIENT(n,nX),COLUMN(Y_нач)+MOD(n,nX)),"-")</f>
        <v>-2.00085561695307</v>
      </c>
      <c r="N109" s="7" t="str">
        <f aca="false">IF(IF(numY_&lt;nY,QUOTIENT(n,nX),MOD(n,nX)+nY)=numY_,INDEX(Y_data,ROW(Y_нач)+QUOTIENT(n,nX),COLUMN(Y_нач)+MOD(n,nX)),"-")</f>
        <v>-</v>
      </c>
      <c r="O109" s="7" t="str">
        <f aca="false">IF(IF(numY_&lt;nY,QUOTIENT(n,nX),MOD(n,nX)+nY)=numY_,INDEX(Y_data,ROW(Y_нач)+QUOTIENT(n,nX),COLUMN(Y_нач)+MOD(n,nX)),"-")</f>
        <v>-</v>
      </c>
      <c r="P109" s="7" t="str">
        <f aca="false">IF(IF(numY_&lt;nY,QUOTIENT(n,nX),MOD(n,nX)+nY)=numY_,INDEX(Y_data,ROW(Y_нач)+QUOTIENT(n,nX),COLUMN(Y_нач)+MOD(n,nX)),"-")</f>
        <v>-</v>
      </c>
      <c r="Q109" s="7" t="str">
        <f aca="false">IF(IF(numY_&lt;nY,QUOTIENT(n,nX),MOD(n,nX)+nY)=numY_,INDEX(Y_data,ROW(Y_нач)+QUOTIENT(n,nX),COLUMN(Y_нач)+MOD(n,nX)),"-")</f>
        <v>-</v>
      </c>
      <c r="R109" s="7" t="str">
        <f aca="false">IF(IF(numY_&lt;nY,QUOTIENT(n,nX),MOD(n,nX)+nY)=numY_,INDEX(Y_data,ROW(Y_нач)+QUOTIENT(n,nX),COLUMN(Y_нач)+MOD(n,nX)),"-")</f>
        <v>-</v>
      </c>
      <c r="S109" s="7" t="str">
        <f aca="false">IF(IF(numY_&lt;nY,QUOTIENT(n,nX),MOD(n,nX)+nY)=numY_,INDEX(Y_data,ROW(Y_нач)+QUOTIENT(n,nX),COLUMN(Y_нач)+MOD(n,nX)),"-")</f>
        <v>-</v>
      </c>
      <c r="T109" s="7" t="str">
        <f aca="false">IF(IF(numY_&lt;nY,QUOTIENT(n,nX),MOD(n,nX)+nY)=numY_,INDEX(Y_data,ROW(Y_нач)+QUOTIENT(n,nX),COLUMN(Y_нач)+MOD(n,nX)),"-")</f>
        <v>-</v>
      </c>
      <c r="U109" s="7" t="str">
        <f aca="false">IF(IF(numY_&lt;nY,QUOTIENT(n,nX),MOD(n,nX)+nY)=numY_,INDEX(Y_data,ROW(Y_нач)+QUOTIENT(n,nX),COLUMN(Y_нач)+MOD(n,nX)),"-")</f>
        <v>-</v>
      </c>
      <c r="V109" s="7" t="n">
        <f aca="false">IF(IF(numY_&lt;nY,QUOTIENT(n,nX),MOD(n,nX)+nY)=numY_,INDEX(Y_data,ROW(Y_нач)+QUOTIENT(n,nX),COLUMN(Y_нач)+MOD(n,nX)),"-")</f>
        <v>-2.00085561695307</v>
      </c>
      <c r="W109" s="7" t="str">
        <f aca="false">IF(IF(numY_&lt;nY,QUOTIENT(n,nX),MOD(n,nX)+nY)=numY_,INDEX(Y_data,ROW(Y_нач)+QUOTIENT(n,nX),COLUMN(Y_нач)+MOD(n,nX)),"-")</f>
        <v>-</v>
      </c>
      <c r="X109" s="7" t="str">
        <f aca="false">IF(IF(numY_&lt;nY,QUOTIENT(n,nX),MOD(n,nX)+nY)=numY_,INDEX(Y_data,ROW(Y_нач)+QUOTIENT(n,nX),COLUMN(Y_нач)+MOD(n,nX)),"-")</f>
        <v>-</v>
      </c>
      <c r="Y109" s="7" t="str">
        <f aca="false">IF(IF(numY_&lt;nY,QUOTIENT(n,nX),MOD(n,nX)+nY)=numY_,INDEX(Y_data,ROW(Y_нач)+QUOTIENT(n,nX),COLUMN(Y_нач)+MOD(n,nX)),"-")</f>
        <v>-</v>
      </c>
    </row>
    <row r="110" customFormat="false" ht="12.8" hidden="false" customHeight="false" outlineLevel="0" collapsed="false">
      <c r="B110" s="7" t="n">
        <f aca="false">MIN(nXY-1,ROW()-ROW(X_Y_нач))</f>
        <v>107</v>
      </c>
      <c r="C110" s="7" t="n">
        <f aca="false">INDEX(X_data,ROW(X_нач)+QUOTIENT(n,nX),COLUMN(X_нач)+MOD(n,nX))</f>
        <v>0</v>
      </c>
      <c r="D110" s="7" t="str">
        <f aca="false">IF(IF(numY_&lt;nY,QUOTIENT(n,nX),MOD(n,nX)+nY)=numY_,INDEX(Y_data,ROW(Y_нач)+QUOTIENT(n,nX),COLUMN(Y_нач)+MOD(n,nX)),"-")</f>
        <v>-</v>
      </c>
      <c r="E110" s="7" t="str">
        <f aca="false">IF(IF(numY_&lt;nY,QUOTIENT(n,nX),MOD(n,nX)+nY)=numY_,INDEX(Y_data,ROW(Y_нач)+QUOTIENT(n,nX),COLUMN(Y_нач)+MOD(n,nX)),"-")</f>
        <v>-</v>
      </c>
      <c r="F110" s="7" t="str">
        <f aca="false">IF(IF(numY_&lt;nY,QUOTIENT(n,nX),MOD(n,nX)+nY)=numY_,INDEX(Y_data,ROW(Y_нач)+QUOTIENT(n,nX),COLUMN(Y_нач)+MOD(n,nX)),"-")</f>
        <v>-</v>
      </c>
      <c r="G110" s="7" t="str">
        <f aca="false">IF(IF(numY_&lt;nY,QUOTIENT(n,nX),MOD(n,nX)+nY)=numY_,INDEX(Y_data,ROW(Y_нач)+QUOTIENT(n,nX),COLUMN(Y_нач)+MOD(n,nX)),"-")</f>
        <v>-</v>
      </c>
      <c r="H110" s="7" t="str">
        <f aca="false">IF(IF(numY_&lt;nY,QUOTIENT(n,nX),MOD(n,nX)+nY)=numY_,INDEX(Y_data,ROW(Y_нач)+QUOTIENT(n,nX),COLUMN(Y_нач)+MOD(n,nX)),"-")</f>
        <v>-</v>
      </c>
      <c r="I110" s="7" t="str">
        <f aca="false">IF(IF(numY_&lt;nY,QUOTIENT(n,nX),MOD(n,nX)+nY)=numY_,INDEX(Y_data,ROW(Y_нач)+QUOTIENT(n,nX),COLUMN(Y_нач)+MOD(n,nX)),"-")</f>
        <v>-</v>
      </c>
      <c r="J110" s="7" t="str">
        <f aca="false">IF(IF(numY_&lt;nY,QUOTIENT(n,nX),MOD(n,nX)+nY)=numY_,INDEX(Y_data,ROW(Y_нач)+QUOTIENT(n,nX),COLUMN(Y_нач)+MOD(n,nX)),"-")</f>
        <v>-</v>
      </c>
      <c r="K110" s="7" t="str">
        <f aca="false">IF(IF(numY_&lt;nY,QUOTIENT(n,nX),MOD(n,nX)+nY)=numY_,INDEX(Y_data,ROW(Y_нач)+QUOTIENT(n,nX),COLUMN(Y_нач)+MOD(n,nX)),"-")</f>
        <v>-</v>
      </c>
      <c r="L110" s="7" t="str">
        <f aca="false">IF(IF(numY_&lt;nY,QUOTIENT(n,nX),MOD(n,nX)+nY)=numY_,INDEX(Y_data,ROW(Y_нач)+QUOTIENT(n,nX),COLUMN(Y_нач)+MOD(n,nX)),"-")</f>
        <v>-</v>
      </c>
      <c r="M110" s="7" t="n">
        <f aca="false">IF(IF(numY_&lt;nY,QUOTIENT(n,nX),MOD(n,nX)+nY)=numY_,INDEX(Y_data,ROW(Y_нач)+QUOTIENT(n,nX),COLUMN(Y_нач)+MOD(n,nX)),"-")</f>
        <v>-2.0889689468104</v>
      </c>
      <c r="N110" s="7" t="str">
        <f aca="false">IF(IF(numY_&lt;nY,QUOTIENT(n,nX),MOD(n,nX)+nY)=numY_,INDEX(Y_data,ROW(Y_нач)+QUOTIENT(n,nX),COLUMN(Y_нач)+MOD(n,nX)),"-")</f>
        <v>-</v>
      </c>
      <c r="O110" s="7" t="str">
        <f aca="false">IF(IF(numY_&lt;nY,QUOTIENT(n,nX),MOD(n,nX)+nY)=numY_,INDEX(Y_data,ROW(Y_нач)+QUOTIENT(n,nX),COLUMN(Y_нач)+MOD(n,nX)),"-")</f>
        <v>-</v>
      </c>
      <c r="P110" s="7" t="str">
        <f aca="false">IF(IF(numY_&lt;nY,QUOTIENT(n,nX),MOD(n,nX)+nY)=numY_,INDEX(Y_data,ROW(Y_нач)+QUOTIENT(n,nX),COLUMN(Y_нач)+MOD(n,nX)),"-")</f>
        <v>-</v>
      </c>
      <c r="Q110" s="7" t="str">
        <f aca="false">IF(IF(numY_&lt;nY,QUOTIENT(n,nX),MOD(n,nX)+nY)=numY_,INDEX(Y_data,ROW(Y_нач)+QUOTIENT(n,nX),COLUMN(Y_нач)+MOD(n,nX)),"-")</f>
        <v>-</v>
      </c>
      <c r="R110" s="7" t="str">
        <f aca="false">IF(IF(numY_&lt;nY,QUOTIENT(n,nX),MOD(n,nX)+nY)=numY_,INDEX(Y_data,ROW(Y_нач)+QUOTIENT(n,nX),COLUMN(Y_нач)+MOD(n,nX)),"-")</f>
        <v>-</v>
      </c>
      <c r="S110" s="7" t="str">
        <f aca="false">IF(IF(numY_&lt;nY,QUOTIENT(n,nX),MOD(n,nX)+nY)=numY_,INDEX(Y_data,ROW(Y_нач)+QUOTIENT(n,nX),COLUMN(Y_нач)+MOD(n,nX)),"-")</f>
        <v>-</v>
      </c>
      <c r="T110" s="7" t="str">
        <f aca="false">IF(IF(numY_&lt;nY,QUOTIENT(n,nX),MOD(n,nX)+nY)=numY_,INDEX(Y_data,ROW(Y_нач)+QUOTIENT(n,nX),COLUMN(Y_нач)+MOD(n,nX)),"-")</f>
        <v>-</v>
      </c>
      <c r="U110" s="7" t="str">
        <f aca="false">IF(IF(numY_&lt;nY,QUOTIENT(n,nX),MOD(n,nX)+nY)=numY_,INDEX(Y_data,ROW(Y_нач)+QUOTIENT(n,nX),COLUMN(Y_нач)+MOD(n,nX)),"-")</f>
        <v>-</v>
      </c>
      <c r="V110" s="7" t="str">
        <f aca="false">IF(IF(numY_&lt;nY,QUOTIENT(n,nX),MOD(n,nX)+nY)=numY_,INDEX(Y_data,ROW(Y_нач)+QUOTIENT(n,nX),COLUMN(Y_нач)+MOD(n,nX)),"-")</f>
        <v>-</v>
      </c>
      <c r="W110" s="7" t="n">
        <f aca="false">IF(IF(numY_&lt;nY,QUOTIENT(n,nX),MOD(n,nX)+nY)=numY_,INDEX(Y_data,ROW(Y_нач)+QUOTIENT(n,nX),COLUMN(Y_нач)+MOD(n,nX)),"-")</f>
        <v>-2.0889689468104</v>
      </c>
      <c r="X110" s="7" t="str">
        <f aca="false">IF(IF(numY_&lt;nY,QUOTIENT(n,nX),MOD(n,nX)+nY)=numY_,INDEX(Y_data,ROW(Y_нач)+QUOTIENT(n,nX),COLUMN(Y_нач)+MOD(n,nX)),"-")</f>
        <v>-</v>
      </c>
      <c r="Y110" s="7" t="str">
        <f aca="false">IF(IF(numY_&lt;nY,QUOTIENT(n,nX),MOD(n,nX)+nY)=numY_,INDEX(Y_data,ROW(Y_нач)+QUOTIENT(n,nX),COLUMN(Y_нач)+MOD(n,nX)),"-")</f>
        <v>-</v>
      </c>
    </row>
    <row r="111" customFormat="false" ht="12.8" hidden="false" customHeight="false" outlineLevel="0" collapsed="false">
      <c r="B111" s="7" t="n">
        <f aca="false">MIN(nXY-1,ROW()-ROW(X_Y_нач))</f>
        <v>108</v>
      </c>
      <c r="C111" s="7" t="n">
        <f aca="false">INDEX(X_data,ROW(X_нач)+QUOTIENT(n,nX),COLUMN(X_нач)+MOD(n,nX))</f>
        <v>1</v>
      </c>
      <c r="D111" s="7" t="str">
        <f aca="false">IF(IF(numY_&lt;nY,QUOTIENT(n,nX),MOD(n,nX)+nY)=numY_,INDEX(Y_data,ROW(Y_нач)+QUOTIENT(n,nX),COLUMN(Y_нач)+MOD(n,nX)),"-")</f>
        <v>-</v>
      </c>
      <c r="E111" s="7" t="str">
        <f aca="false">IF(IF(numY_&lt;nY,QUOTIENT(n,nX),MOD(n,nX)+nY)=numY_,INDEX(Y_data,ROW(Y_нач)+QUOTIENT(n,nX),COLUMN(Y_нач)+MOD(n,nX)),"-")</f>
        <v>-</v>
      </c>
      <c r="F111" s="7" t="str">
        <f aca="false">IF(IF(numY_&lt;nY,QUOTIENT(n,nX),MOD(n,nX)+nY)=numY_,INDEX(Y_data,ROW(Y_нач)+QUOTIENT(n,nX),COLUMN(Y_нач)+MOD(n,nX)),"-")</f>
        <v>-</v>
      </c>
      <c r="G111" s="7" t="str">
        <f aca="false">IF(IF(numY_&lt;nY,QUOTIENT(n,nX),MOD(n,nX)+nY)=numY_,INDEX(Y_data,ROW(Y_нач)+QUOTIENT(n,nX),COLUMN(Y_нач)+MOD(n,nX)),"-")</f>
        <v>-</v>
      </c>
      <c r="H111" s="7" t="str">
        <f aca="false">IF(IF(numY_&lt;nY,QUOTIENT(n,nX),MOD(n,nX)+nY)=numY_,INDEX(Y_data,ROW(Y_нач)+QUOTIENT(n,nX),COLUMN(Y_нач)+MOD(n,nX)),"-")</f>
        <v>-</v>
      </c>
      <c r="I111" s="7" t="str">
        <f aca="false">IF(IF(numY_&lt;nY,QUOTIENT(n,nX),MOD(n,nX)+nY)=numY_,INDEX(Y_data,ROW(Y_нач)+QUOTIENT(n,nX),COLUMN(Y_нач)+MOD(n,nX)),"-")</f>
        <v>-</v>
      </c>
      <c r="J111" s="7" t="str">
        <f aca="false">IF(IF(numY_&lt;nY,QUOTIENT(n,nX),MOD(n,nX)+nY)=numY_,INDEX(Y_data,ROW(Y_нач)+QUOTIENT(n,nX),COLUMN(Y_нач)+MOD(n,nX)),"-")</f>
        <v>-</v>
      </c>
      <c r="K111" s="7" t="str">
        <f aca="false">IF(IF(numY_&lt;nY,QUOTIENT(n,nX),MOD(n,nX)+nY)=numY_,INDEX(Y_data,ROW(Y_нач)+QUOTIENT(n,nX),COLUMN(Y_нач)+MOD(n,nX)),"-")</f>
        <v>-</v>
      </c>
      <c r="L111" s="7" t="str">
        <f aca="false">IF(IF(numY_&lt;nY,QUOTIENT(n,nX),MOD(n,nX)+nY)=numY_,INDEX(Y_data,ROW(Y_нач)+QUOTIENT(n,nX),COLUMN(Y_нач)+MOD(n,nX)),"-")</f>
        <v>-</v>
      </c>
      <c r="M111" s="7" t="n">
        <f aca="false">IF(IF(numY_&lt;nY,QUOTIENT(n,nX),MOD(n,nX)+nY)=numY_,INDEX(Y_data,ROW(Y_нач)+QUOTIENT(n,nX),COLUMN(Y_нач)+MOD(n,nX)),"-")</f>
        <v>-2.40049773664014</v>
      </c>
      <c r="N111" s="7" t="str">
        <f aca="false">IF(IF(numY_&lt;nY,QUOTIENT(n,nX),MOD(n,nX)+nY)=numY_,INDEX(Y_data,ROW(Y_нач)+QUOTIENT(n,nX),COLUMN(Y_нач)+MOD(n,nX)),"-")</f>
        <v>-</v>
      </c>
      <c r="O111" s="7" t="str">
        <f aca="false">IF(IF(numY_&lt;nY,QUOTIENT(n,nX),MOD(n,nX)+nY)=numY_,INDEX(Y_data,ROW(Y_нач)+QUOTIENT(n,nX),COLUMN(Y_нач)+MOD(n,nX)),"-")</f>
        <v>-</v>
      </c>
      <c r="P111" s="7" t="str">
        <f aca="false">IF(IF(numY_&lt;nY,QUOTIENT(n,nX),MOD(n,nX)+nY)=numY_,INDEX(Y_data,ROW(Y_нач)+QUOTIENT(n,nX),COLUMN(Y_нач)+MOD(n,nX)),"-")</f>
        <v>-</v>
      </c>
      <c r="Q111" s="7" t="str">
        <f aca="false">IF(IF(numY_&lt;nY,QUOTIENT(n,nX),MOD(n,nX)+nY)=numY_,INDEX(Y_data,ROW(Y_нач)+QUOTIENT(n,nX),COLUMN(Y_нач)+MOD(n,nX)),"-")</f>
        <v>-</v>
      </c>
      <c r="R111" s="7" t="str">
        <f aca="false">IF(IF(numY_&lt;nY,QUOTIENT(n,nX),MOD(n,nX)+nY)=numY_,INDEX(Y_data,ROW(Y_нач)+QUOTIENT(n,nX),COLUMN(Y_нач)+MOD(n,nX)),"-")</f>
        <v>-</v>
      </c>
      <c r="S111" s="7" t="str">
        <f aca="false">IF(IF(numY_&lt;nY,QUOTIENT(n,nX),MOD(n,nX)+nY)=numY_,INDEX(Y_data,ROW(Y_нач)+QUOTIENT(n,nX),COLUMN(Y_нач)+MOD(n,nX)),"-")</f>
        <v>-</v>
      </c>
      <c r="T111" s="7" t="str">
        <f aca="false">IF(IF(numY_&lt;nY,QUOTIENT(n,nX),MOD(n,nX)+nY)=numY_,INDEX(Y_data,ROW(Y_нач)+QUOTIENT(n,nX),COLUMN(Y_нач)+MOD(n,nX)),"-")</f>
        <v>-</v>
      </c>
      <c r="U111" s="7" t="str">
        <f aca="false">IF(IF(numY_&lt;nY,QUOTIENT(n,nX),MOD(n,nX)+nY)=numY_,INDEX(Y_data,ROW(Y_нач)+QUOTIENT(n,nX),COLUMN(Y_нач)+MOD(n,nX)),"-")</f>
        <v>-</v>
      </c>
      <c r="V111" s="7" t="str">
        <f aca="false">IF(IF(numY_&lt;nY,QUOTIENT(n,nX),MOD(n,nX)+nY)=numY_,INDEX(Y_data,ROW(Y_нач)+QUOTIENT(n,nX),COLUMN(Y_нач)+MOD(n,nX)),"-")</f>
        <v>-</v>
      </c>
      <c r="W111" s="7" t="str">
        <f aca="false">IF(IF(numY_&lt;nY,QUOTIENT(n,nX),MOD(n,nX)+nY)=numY_,INDEX(Y_data,ROW(Y_нач)+QUOTIENT(n,nX),COLUMN(Y_нач)+MOD(n,nX)),"-")</f>
        <v>-</v>
      </c>
      <c r="X111" s="7" t="n">
        <f aca="false">IF(IF(numY_&lt;nY,QUOTIENT(n,nX),MOD(n,nX)+nY)=numY_,INDEX(Y_data,ROW(Y_нач)+QUOTIENT(n,nX),COLUMN(Y_нач)+MOD(n,nX)),"-")</f>
        <v>-2.40049773664014</v>
      </c>
      <c r="Y111" s="7" t="str">
        <f aca="false">IF(IF(numY_&lt;nY,QUOTIENT(n,nX),MOD(n,nX)+nY)=numY_,INDEX(Y_data,ROW(Y_нач)+QUOTIENT(n,nX),COLUMN(Y_нач)+MOD(n,nX)),"-")</f>
        <v>-</v>
      </c>
    </row>
    <row r="112" customFormat="false" ht="12.8" hidden="false" customHeight="false" outlineLevel="0" collapsed="false">
      <c r="B112" s="7" t="n">
        <f aca="false">MIN(nXY-1,ROW()-ROW(X_Y_нач))</f>
        <v>109</v>
      </c>
      <c r="C112" s="7" t="n">
        <f aca="false">INDEX(X_data,ROW(X_нач)+QUOTIENT(n,nX),COLUMN(X_нач)+MOD(n,nX))</f>
        <v>2</v>
      </c>
      <c r="D112" s="7" t="str">
        <f aca="false">IF(IF(numY_&lt;nY,QUOTIENT(n,nX),MOD(n,nX)+nY)=numY_,INDEX(Y_data,ROW(Y_нач)+QUOTIENT(n,nX),COLUMN(Y_нач)+MOD(n,nX)),"-")</f>
        <v>-</v>
      </c>
      <c r="E112" s="7" t="str">
        <f aca="false">IF(IF(numY_&lt;nY,QUOTIENT(n,nX),MOD(n,nX)+nY)=numY_,INDEX(Y_data,ROW(Y_нач)+QUOTIENT(n,nX),COLUMN(Y_нач)+MOD(n,nX)),"-")</f>
        <v>-</v>
      </c>
      <c r="F112" s="7" t="str">
        <f aca="false">IF(IF(numY_&lt;nY,QUOTIENT(n,nX),MOD(n,nX)+nY)=numY_,INDEX(Y_data,ROW(Y_нач)+QUOTIENT(n,nX),COLUMN(Y_нач)+MOD(n,nX)),"-")</f>
        <v>-</v>
      </c>
      <c r="G112" s="7" t="str">
        <f aca="false">IF(IF(numY_&lt;nY,QUOTIENT(n,nX),MOD(n,nX)+nY)=numY_,INDEX(Y_data,ROW(Y_нач)+QUOTIENT(n,nX),COLUMN(Y_нач)+MOD(n,nX)),"-")</f>
        <v>-</v>
      </c>
      <c r="H112" s="7" t="str">
        <f aca="false">IF(IF(numY_&lt;nY,QUOTIENT(n,nX),MOD(n,nX)+nY)=numY_,INDEX(Y_data,ROW(Y_нач)+QUOTIENT(n,nX),COLUMN(Y_нач)+MOD(n,nX)),"-")</f>
        <v>-</v>
      </c>
      <c r="I112" s="7" t="str">
        <f aca="false">IF(IF(numY_&lt;nY,QUOTIENT(n,nX),MOD(n,nX)+nY)=numY_,INDEX(Y_data,ROW(Y_нач)+QUOTIENT(n,nX),COLUMN(Y_нач)+MOD(n,nX)),"-")</f>
        <v>-</v>
      </c>
      <c r="J112" s="7" t="str">
        <f aca="false">IF(IF(numY_&lt;nY,QUOTIENT(n,nX),MOD(n,nX)+nY)=numY_,INDEX(Y_data,ROW(Y_нач)+QUOTIENT(n,nX),COLUMN(Y_нач)+MOD(n,nX)),"-")</f>
        <v>-</v>
      </c>
      <c r="K112" s="7" t="str">
        <f aca="false">IF(IF(numY_&lt;nY,QUOTIENT(n,nX),MOD(n,nX)+nY)=numY_,INDEX(Y_data,ROW(Y_нач)+QUOTIENT(n,nX),COLUMN(Y_нач)+MOD(n,nX)),"-")</f>
        <v>-</v>
      </c>
      <c r="L112" s="7" t="str">
        <f aca="false">IF(IF(numY_&lt;nY,QUOTIENT(n,nX),MOD(n,nX)+nY)=numY_,INDEX(Y_data,ROW(Y_нач)+QUOTIENT(n,nX),COLUMN(Y_нач)+MOD(n,nX)),"-")</f>
        <v>-</v>
      </c>
      <c r="M112" s="7" t="n">
        <f aca="false">IF(IF(numY_&lt;nY,QUOTIENT(n,nX),MOD(n,nX)+nY)=numY_,INDEX(Y_data,ROW(Y_нач)+QUOTIENT(n,nX),COLUMN(Y_нач)+MOD(n,nX)),"-")</f>
        <v>-2.95628198004544</v>
      </c>
      <c r="N112" s="7" t="str">
        <f aca="false">IF(IF(numY_&lt;nY,QUOTIENT(n,nX),MOD(n,nX)+nY)=numY_,INDEX(Y_data,ROW(Y_нач)+QUOTIENT(n,nX),COLUMN(Y_нач)+MOD(n,nX)),"-")</f>
        <v>-</v>
      </c>
      <c r="O112" s="7" t="str">
        <f aca="false">IF(IF(numY_&lt;nY,QUOTIENT(n,nX),MOD(n,nX)+nY)=numY_,INDEX(Y_data,ROW(Y_нач)+QUOTIENT(n,nX),COLUMN(Y_нач)+MOD(n,nX)),"-")</f>
        <v>-</v>
      </c>
      <c r="P112" s="7" t="str">
        <f aca="false">IF(IF(numY_&lt;nY,QUOTIENT(n,nX),MOD(n,nX)+nY)=numY_,INDEX(Y_data,ROW(Y_нач)+QUOTIENT(n,nX),COLUMN(Y_нач)+MOD(n,nX)),"-")</f>
        <v>-</v>
      </c>
      <c r="Q112" s="7" t="str">
        <f aca="false">IF(IF(numY_&lt;nY,QUOTIENT(n,nX),MOD(n,nX)+nY)=numY_,INDEX(Y_data,ROW(Y_нач)+QUOTIENT(n,nX),COLUMN(Y_нач)+MOD(n,nX)),"-")</f>
        <v>-</v>
      </c>
      <c r="R112" s="7" t="str">
        <f aca="false">IF(IF(numY_&lt;nY,QUOTIENT(n,nX),MOD(n,nX)+nY)=numY_,INDEX(Y_data,ROW(Y_нач)+QUOTIENT(n,nX),COLUMN(Y_нач)+MOD(n,nX)),"-")</f>
        <v>-</v>
      </c>
      <c r="S112" s="7" t="str">
        <f aca="false">IF(IF(numY_&lt;nY,QUOTIENT(n,nX),MOD(n,nX)+nY)=numY_,INDEX(Y_data,ROW(Y_нач)+QUOTIENT(n,nX),COLUMN(Y_нач)+MOD(n,nX)),"-")</f>
        <v>-</v>
      </c>
      <c r="T112" s="7" t="str">
        <f aca="false">IF(IF(numY_&lt;nY,QUOTIENT(n,nX),MOD(n,nX)+nY)=numY_,INDEX(Y_data,ROW(Y_нач)+QUOTIENT(n,nX),COLUMN(Y_нач)+MOD(n,nX)),"-")</f>
        <v>-</v>
      </c>
      <c r="U112" s="7" t="str">
        <f aca="false">IF(IF(numY_&lt;nY,QUOTIENT(n,nX),MOD(n,nX)+nY)=numY_,INDEX(Y_data,ROW(Y_нач)+QUOTIENT(n,nX),COLUMN(Y_нач)+MOD(n,nX)),"-")</f>
        <v>-</v>
      </c>
      <c r="V112" s="7" t="str">
        <f aca="false">IF(IF(numY_&lt;nY,QUOTIENT(n,nX),MOD(n,nX)+nY)=numY_,INDEX(Y_data,ROW(Y_нач)+QUOTIENT(n,nX),COLUMN(Y_нач)+MOD(n,nX)),"-")</f>
        <v>-</v>
      </c>
      <c r="W112" s="7" t="str">
        <f aca="false">IF(IF(numY_&lt;nY,QUOTIENT(n,nX),MOD(n,nX)+nY)=numY_,INDEX(Y_data,ROW(Y_нач)+QUOTIENT(n,nX),COLUMN(Y_нач)+MOD(n,nX)),"-")</f>
        <v>-</v>
      </c>
      <c r="X112" s="7" t="str">
        <f aca="false">IF(IF(numY_&lt;nY,QUOTIENT(n,nX),MOD(n,nX)+nY)=numY_,INDEX(Y_data,ROW(Y_нач)+QUOTIENT(n,nX),COLUMN(Y_нач)+MOD(n,nX)),"-")</f>
        <v>-</v>
      </c>
      <c r="Y112" s="7" t="n">
        <f aca="false">IF(IF(numY_&lt;nY,QUOTIENT(n,nX),MOD(n,nX)+nY)=numY_,INDEX(Y_data,ROW(Y_нач)+QUOTIENT(n,nX),COLUMN(Y_нач)+MOD(n,nX)),"-")</f>
        <v>-2.95628198004544</v>
      </c>
    </row>
    <row r="113" customFormat="false" ht="12.8" hidden="false" customHeight="false" outlineLevel="0" collapsed="false">
      <c r="B113" s="7" t="n">
        <f aca="false">MIN(nXY-1,ROW()-ROW(X_Y_нач))</f>
        <v>110</v>
      </c>
      <c r="C113" s="7" t="n">
        <f aca="false">INDEX(X_data,ROW(X_нач)+QUOTIENT(n,nX),COLUMN(X_нач)+MOD(n,nX))</f>
        <v>-8.75</v>
      </c>
      <c r="D113" s="7" t="str">
        <f aca="false">IF(IF(numY_&lt;nY,QUOTIENT(n,nX),MOD(n,nX)+nY)=numY_,INDEX(Y_data,ROW(Y_нач)+QUOTIENT(n,nX),COLUMN(Y_нач)+MOD(n,nX)),"-")</f>
        <v>-</v>
      </c>
      <c r="E113" s="7" t="str">
        <f aca="false">IF(IF(numY_&lt;nY,QUOTIENT(n,nX),MOD(n,nX)+nY)=numY_,INDEX(Y_data,ROW(Y_нач)+QUOTIENT(n,nX),COLUMN(Y_нач)+MOD(n,nX)),"-")</f>
        <v>-</v>
      </c>
      <c r="F113" s="7" t="str">
        <f aca="false">IF(IF(numY_&lt;nY,QUOTIENT(n,nX),MOD(n,nX)+nY)=numY_,INDEX(Y_data,ROW(Y_нач)+QUOTIENT(n,nX),COLUMN(Y_нач)+MOD(n,nX)),"-")</f>
        <v>-</v>
      </c>
      <c r="G113" s="7" t="str">
        <f aca="false">IF(IF(numY_&lt;nY,QUOTIENT(n,nX),MOD(n,nX)+nY)=numY_,INDEX(Y_data,ROW(Y_нач)+QUOTIENT(n,nX),COLUMN(Y_нач)+MOD(n,nX)),"-")</f>
        <v>-</v>
      </c>
      <c r="H113" s="7" t="str">
        <f aca="false">IF(IF(numY_&lt;nY,QUOTIENT(n,nX),MOD(n,nX)+nY)=numY_,INDEX(Y_data,ROW(Y_нач)+QUOTIENT(n,nX),COLUMN(Y_нач)+MOD(n,nX)),"-")</f>
        <v>-</v>
      </c>
      <c r="I113" s="7" t="str">
        <f aca="false">IF(IF(numY_&lt;nY,QUOTIENT(n,nX),MOD(n,nX)+nY)=numY_,INDEX(Y_data,ROW(Y_нач)+QUOTIENT(n,nX),COLUMN(Y_нач)+MOD(n,nX)),"-")</f>
        <v>-</v>
      </c>
      <c r="J113" s="7" t="str">
        <f aca="false">IF(IF(numY_&lt;nY,QUOTIENT(n,nX),MOD(n,nX)+nY)=numY_,INDEX(Y_data,ROW(Y_нач)+QUOTIENT(n,nX),COLUMN(Y_нач)+MOD(n,nX)),"-")</f>
        <v>-</v>
      </c>
      <c r="K113" s="7" t="str">
        <f aca="false">IF(IF(numY_&lt;nY,QUOTIENT(n,nX),MOD(n,nX)+nY)=numY_,INDEX(Y_data,ROW(Y_нач)+QUOTIENT(n,nX),COLUMN(Y_нач)+MOD(n,nX)),"-")</f>
        <v>-</v>
      </c>
      <c r="L113" s="7" t="str">
        <f aca="false">IF(IF(numY_&lt;nY,QUOTIENT(n,nX),MOD(n,nX)+nY)=numY_,INDEX(Y_data,ROW(Y_нач)+QUOTIENT(n,nX),COLUMN(Y_нач)+MOD(n,nX)),"-")</f>
        <v>-</v>
      </c>
      <c r="M113" s="7" t="str">
        <f aca="false">IF(IF(numY_&lt;nY,QUOTIENT(n,nX),MOD(n,nX)+nY)=numY_,INDEX(Y_data,ROW(Y_нач)+QUOTIENT(n,nX),COLUMN(Y_нач)+MOD(n,nX)),"-")</f>
        <v>-</v>
      </c>
      <c r="N113" s="7" t="n">
        <f aca="false">IF(IF(numY_&lt;nY,QUOTIENT(n,nX),MOD(n,nX)+nY)=numY_,INDEX(Y_data,ROW(Y_нач)+QUOTIENT(n,nX),COLUMN(Y_нач)+MOD(n,nX)),"-")</f>
        <v>-4.6667617940633</v>
      </c>
      <c r="O113" s="7" t="n">
        <f aca="false">IF(IF(numY_&lt;nY,QUOTIENT(n,nX),MOD(n,nX)+nY)=numY_,INDEX(Y_data,ROW(Y_нач)+QUOTIENT(n,nX),COLUMN(Y_нач)+MOD(n,nX)),"-")</f>
        <v>-4.6667617940633</v>
      </c>
      <c r="P113" s="7" t="str">
        <f aca="false">IF(IF(numY_&lt;nY,QUOTIENT(n,nX),MOD(n,nX)+nY)=numY_,INDEX(Y_data,ROW(Y_нач)+QUOTIENT(n,nX),COLUMN(Y_нач)+MOD(n,nX)),"-")</f>
        <v>-</v>
      </c>
      <c r="Q113" s="7" t="str">
        <f aca="false">IF(IF(numY_&lt;nY,QUOTIENT(n,nX),MOD(n,nX)+nY)=numY_,INDEX(Y_data,ROW(Y_нач)+QUOTIENT(n,nX),COLUMN(Y_нач)+MOD(n,nX)),"-")</f>
        <v>-</v>
      </c>
      <c r="R113" s="7" t="str">
        <f aca="false">IF(IF(numY_&lt;nY,QUOTIENT(n,nX),MOD(n,nX)+nY)=numY_,INDEX(Y_data,ROW(Y_нач)+QUOTIENT(n,nX),COLUMN(Y_нач)+MOD(n,nX)),"-")</f>
        <v>-</v>
      </c>
      <c r="S113" s="7" t="str">
        <f aca="false">IF(IF(numY_&lt;nY,QUOTIENT(n,nX),MOD(n,nX)+nY)=numY_,INDEX(Y_data,ROW(Y_нач)+QUOTIENT(n,nX),COLUMN(Y_нач)+MOD(n,nX)),"-")</f>
        <v>-</v>
      </c>
      <c r="T113" s="7" t="str">
        <f aca="false">IF(IF(numY_&lt;nY,QUOTIENT(n,nX),MOD(n,nX)+nY)=numY_,INDEX(Y_data,ROW(Y_нач)+QUOTIENT(n,nX),COLUMN(Y_нач)+MOD(n,nX)),"-")</f>
        <v>-</v>
      </c>
      <c r="U113" s="7" t="str">
        <f aca="false">IF(IF(numY_&lt;nY,QUOTIENT(n,nX),MOD(n,nX)+nY)=numY_,INDEX(Y_data,ROW(Y_нач)+QUOTIENT(n,nX),COLUMN(Y_нач)+MOD(n,nX)),"-")</f>
        <v>-</v>
      </c>
      <c r="V113" s="7" t="str">
        <f aca="false">IF(IF(numY_&lt;nY,QUOTIENT(n,nX),MOD(n,nX)+nY)=numY_,INDEX(Y_data,ROW(Y_нач)+QUOTIENT(n,nX),COLUMN(Y_нач)+MOD(n,nX)),"-")</f>
        <v>-</v>
      </c>
      <c r="W113" s="7" t="str">
        <f aca="false">IF(IF(numY_&lt;nY,QUOTIENT(n,nX),MOD(n,nX)+nY)=numY_,INDEX(Y_data,ROW(Y_нач)+QUOTIENT(n,nX),COLUMN(Y_нач)+MOD(n,nX)),"-")</f>
        <v>-</v>
      </c>
      <c r="X113" s="7" t="str">
        <f aca="false">IF(IF(numY_&lt;nY,QUOTIENT(n,nX),MOD(n,nX)+nY)=numY_,INDEX(Y_data,ROW(Y_нач)+QUOTIENT(n,nX),COLUMN(Y_нач)+MOD(n,nX)),"-")</f>
        <v>-</v>
      </c>
      <c r="Y113" s="7" t="str">
        <f aca="false">IF(IF(numY_&lt;nY,QUOTIENT(n,nX),MOD(n,nX)+nY)=numY_,INDEX(Y_data,ROW(Y_нач)+QUOTIENT(n,nX),COLUMN(Y_нач)+MOD(n,nX)),"-")</f>
        <v>-</v>
      </c>
    </row>
    <row r="114" customFormat="false" ht="12.8" hidden="false" customHeight="false" outlineLevel="0" collapsed="false">
      <c r="B114" s="7" t="n">
        <f aca="false">MIN(nXY-1,ROW()-ROW(X_Y_нач))</f>
        <v>111</v>
      </c>
      <c r="C114" s="7" t="n">
        <f aca="false">INDEX(X_data,ROW(X_нач)+QUOTIENT(n,nX),COLUMN(X_нач)+MOD(n,nX))</f>
        <v>-7.75</v>
      </c>
      <c r="D114" s="7" t="str">
        <f aca="false">IF(IF(numY_&lt;nY,QUOTIENT(n,nX),MOD(n,nX)+nY)=numY_,INDEX(Y_data,ROW(Y_нач)+QUOTIENT(n,nX),COLUMN(Y_нач)+MOD(n,nX)),"-")</f>
        <v>-</v>
      </c>
      <c r="E114" s="7" t="str">
        <f aca="false">IF(IF(numY_&lt;nY,QUOTIENT(n,nX),MOD(n,nX)+nY)=numY_,INDEX(Y_data,ROW(Y_нач)+QUOTIENT(n,nX),COLUMN(Y_нач)+MOD(n,nX)),"-")</f>
        <v>-</v>
      </c>
      <c r="F114" s="7" t="str">
        <f aca="false">IF(IF(numY_&lt;nY,QUOTIENT(n,nX),MOD(n,nX)+nY)=numY_,INDEX(Y_data,ROW(Y_нач)+QUOTIENT(n,nX),COLUMN(Y_нач)+MOD(n,nX)),"-")</f>
        <v>-</v>
      </c>
      <c r="G114" s="7" t="str">
        <f aca="false">IF(IF(numY_&lt;nY,QUOTIENT(n,nX),MOD(n,nX)+nY)=numY_,INDEX(Y_data,ROW(Y_нач)+QUOTIENT(n,nX),COLUMN(Y_нач)+MOD(n,nX)),"-")</f>
        <v>-</v>
      </c>
      <c r="H114" s="7" t="str">
        <f aca="false">IF(IF(numY_&lt;nY,QUOTIENT(n,nX),MOD(n,nX)+nY)=numY_,INDEX(Y_data,ROW(Y_нач)+QUOTIENT(n,nX),COLUMN(Y_нач)+MOD(n,nX)),"-")</f>
        <v>-</v>
      </c>
      <c r="I114" s="7" t="str">
        <f aca="false">IF(IF(numY_&lt;nY,QUOTIENT(n,nX),MOD(n,nX)+nY)=numY_,INDEX(Y_data,ROW(Y_нач)+QUOTIENT(n,nX),COLUMN(Y_нач)+MOD(n,nX)),"-")</f>
        <v>-</v>
      </c>
      <c r="J114" s="7" t="str">
        <f aca="false">IF(IF(numY_&lt;nY,QUOTIENT(n,nX),MOD(n,nX)+nY)=numY_,INDEX(Y_data,ROW(Y_нач)+QUOTIENT(n,nX),COLUMN(Y_нач)+MOD(n,nX)),"-")</f>
        <v>-</v>
      </c>
      <c r="K114" s="7" t="str">
        <f aca="false">IF(IF(numY_&lt;nY,QUOTIENT(n,nX),MOD(n,nX)+nY)=numY_,INDEX(Y_data,ROW(Y_нач)+QUOTIENT(n,nX),COLUMN(Y_нач)+MOD(n,nX)),"-")</f>
        <v>-</v>
      </c>
      <c r="L114" s="7" t="str">
        <f aca="false">IF(IF(numY_&lt;nY,QUOTIENT(n,nX),MOD(n,nX)+nY)=numY_,INDEX(Y_data,ROW(Y_нач)+QUOTIENT(n,nX),COLUMN(Y_нач)+MOD(n,nX)),"-")</f>
        <v>-</v>
      </c>
      <c r="M114" s="7" t="str">
        <f aca="false">IF(IF(numY_&lt;nY,QUOTIENT(n,nX),MOD(n,nX)+nY)=numY_,INDEX(Y_data,ROW(Y_нач)+QUOTIENT(n,nX),COLUMN(Y_нач)+MOD(n,nX)),"-")</f>
        <v>-</v>
      </c>
      <c r="N114" s="7" t="n">
        <f aca="false">IF(IF(numY_&lt;nY,QUOTIENT(n,nX),MOD(n,nX)+nY)=numY_,INDEX(Y_data,ROW(Y_нач)+QUOTIENT(n,nX),COLUMN(Y_нач)+MOD(n,nX)),"-")</f>
        <v>-4.35201190268482</v>
      </c>
      <c r="O114" s="7" t="str">
        <f aca="false">IF(IF(numY_&lt;nY,QUOTIENT(n,nX),MOD(n,nX)+nY)=numY_,INDEX(Y_data,ROW(Y_нач)+QUOTIENT(n,nX),COLUMN(Y_нач)+MOD(n,nX)),"-")</f>
        <v>-</v>
      </c>
      <c r="P114" s="7" t="n">
        <f aca="false">IF(IF(numY_&lt;nY,QUOTIENT(n,nX),MOD(n,nX)+nY)=numY_,INDEX(Y_data,ROW(Y_нач)+QUOTIENT(n,nX),COLUMN(Y_нач)+MOD(n,nX)),"-")</f>
        <v>-4.35201190268482</v>
      </c>
      <c r="Q114" s="7" t="str">
        <f aca="false">IF(IF(numY_&lt;nY,QUOTIENT(n,nX),MOD(n,nX)+nY)=numY_,INDEX(Y_data,ROW(Y_нач)+QUOTIENT(n,nX),COLUMN(Y_нач)+MOD(n,nX)),"-")</f>
        <v>-</v>
      </c>
      <c r="R114" s="7" t="str">
        <f aca="false">IF(IF(numY_&lt;nY,QUOTIENT(n,nX),MOD(n,nX)+nY)=numY_,INDEX(Y_data,ROW(Y_нач)+QUOTIENT(n,nX),COLUMN(Y_нач)+MOD(n,nX)),"-")</f>
        <v>-</v>
      </c>
      <c r="S114" s="7" t="str">
        <f aca="false">IF(IF(numY_&lt;nY,QUOTIENT(n,nX),MOD(n,nX)+nY)=numY_,INDEX(Y_data,ROW(Y_нач)+QUOTIENT(n,nX),COLUMN(Y_нач)+MOD(n,nX)),"-")</f>
        <v>-</v>
      </c>
      <c r="T114" s="7" t="str">
        <f aca="false">IF(IF(numY_&lt;nY,QUOTIENT(n,nX),MOD(n,nX)+nY)=numY_,INDEX(Y_data,ROW(Y_нач)+QUOTIENT(n,nX),COLUMN(Y_нач)+MOD(n,nX)),"-")</f>
        <v>-</v>
      </c>
      <c r="U114" s="7" t="str">
        <f aca="false">IF(IF(numY_&lt;nY,QUOTIENT(n,nX),MOD(n,nX)+nY)=numY_,INDEX(Y_data,ROW(Y_нач)+QUOTIENT(n,nX),COLUMN(Y_нач)+MOD(n,nX)),"-")</f>
        <v>-</v>
      </c>
      <c r="V114" s="7" t="str">
        <f aca="false">IF(IF(numY_&lt;nY,QUOTIENT(n,nX),MOD(n,nX)+nY)=numY_,INDEX(Y_data,ROW(Y_нач)+QUOTIENT(n,nX),COLUMN(Y_нач)+MOD(n,nX)),"-")</f>
        <v>-</v>
      </c>
      <c r="W114" s="7" t="str">
        <f aca="false">IF(IF(numY_&lt;nY,QUOTIENT(n,nX),MOD(n,nX)+nY)=numY_,INDEX(Y_data,ROW(Y_нач)+QUOTIENT(n,nX),COLUMN(Y_нач)+MOD(n,nX)),"-")</f>
        <v>-</v>
      </c>
      <c r="X114" s="7" t="str">
        <f aca="false">IF(IF(numY_&lt;nY,QUOTIENT(n,nX),MOD(n,nX)+nY)=numY_,INDEX(Y_data,ROW(Y_нач)+QUOTIENT(n,nX),COLUMN(Y_нач)+MOD(n,nX)),"-")</f>
        <v>-</v>
      </c>
      <c r="Y114" s="7" t="str">
        <f aca="false">IF(IF(numY_&lt;nY,QUOTIENT(n,nX),MOD(n,nX)+nY)=numY_,INDEX(Y_data,ROW(Y_нач)+QUOTIENT(n,nX),COLUMN(Y_нач)+MOD(n,nX)),"-")</f>
        <v>-</v>
      </c>
    </row>
    <row r="115" customFormat="false" ht="12.8" hidden="false" customHeight="false" outlineLevel="0" collapsed="false">
      <c r="B115" s="7" t="n">
        <f aca="false">MIN(nXY-1,ROW()-ROW(X_Y_нач))</f>
        <v>112</v>
      </c>
      <c r="C115" s="7" t="n">
        <f aca="false">INDEX(X_data,ROW(X_нач)+QUOTIENT(n,nX),COLUMN(X_нач)+MOD(n,nX))</f>
        <v>-6.75</v>
      </c>
      <c r="D115" s="7" t="str">
        <f aca="false">IF(IF(numY_&lt;nY,QUOTIENT(n,nX),MOD(n,nX)+nY)=numY_,INDEX(Y_data,ROW(Y_нач)+QUOTIENT(n,nX),COLUMN(Y_нач)+MOD(n,nX)),"-")</f>
        <v>-</v>
      </c>
      <c r="E115" s="7" t="str">
        <f aca="false">IF(IF(numY_&lt;nY,QUOTIENT(n,nX),MOD(n,nX)+nY)=numY_,INDEX(Y_data,ROW(Y_нач)+QUOTIENT(n,nX),COLUMN(Y_нач)+MOD(n,nX)),"-")</f>
        <v>-</v>
      </c>
      <c r="F115" s="7" t="str">
        <f aca="false">IF(IF(numY_&lt;nY,QUOTIENT(n,nX),MOD(n,nX)+nY)=numY_,INDEX(Y_data,ROW(Y_нач)+QUOTIENT(n,nX),COLUMN(Y_нач)+MOD(n,nX)),"-")</f>
        <v>-</v>
      </c>
      <c r="G115" s="7" t="str">
        <f aca="false">IF(IF(numY_&lt;nY,QUOTIENT(n,nX),MOD(n,nX)+nY)=numY_,INDEX(Y_data,ROW(Y_нач)+QUOTIENT(n,nX),COLUMN(Y_нач)+MOD(n,nX)),"-")</f>
        <v>-</v>
      </c>
      <c r="H115" s="7" t="str">
        <f aca="false">IF(IF(numY_&lt;nY,QUOTIENT(n,nX),MOD(n,nX)+nY)=numY_,INDEX(Y_data,ROW(Y_нач)+QUOTIENT(n,nX),COLUMN(Y_нач)+MOD(n,nX)),"-")</f>
        <v>-</v>
      </c>
      <c r="I115" s="7" t="str">
        <f aca="false">IF(IF(numY_&lt;nY,QUOTIENT(n,nX),MOD(n,nX)+nY)=numY_,INDEX(Y_data,ROW(Y_нач)+QUOTIENT(n,nX),COLUMN(Y_нач)+MOD(n,nX)),"-")</f>
        <v>-</v>
      </c>
      <c r="J115" s="7" t="str">
        <f aca="false">IF(IF(numY_&lt;nY,QUOTIENT(n,nX),MOD(n,nX)+nY)=numY_,INDEX(Y_data,ROW(Y_нач)+QUOTIENT(n,nX),COLUMN(Y_нач)+MOD(n,nX)),"-")</f>
        <v>-</v>
      </c>
      <c r="K115" s="7" t="str">
        <f aca="false">IF(IF(numY_&lt;nY,QUOTIENT(n,nX),MOD(n,nX)+nY)=numY_,INDEX(Y_data,ROW(Y_нач)+QUOTIENT(n,nX),COLUMN(Y_нач)+MOD(n,nX)),"-")</f>
        <v>-</v>
      </c>
      <c r="L115" s="7" t="str">
        <f aca="false">IF(IF(numY_&lt;nY,QUOTIENT(n,nX),MOD(n,nX)+nY)=numY_,INDEX(Y_data,ROW(Y_нач)+QUOTIENT(n,nX),COLUMN(Y_нач)+MOD(n,nX)),"-")</f>
        <v>-</v>
      </c>
      <c r="M115" s="7" t="str">
        <f aca="false">IF(IF(numY_&lt;nY,QUOTIENT(n,nX),MOD(n,nX)+nY)=numY_,INDEX(Y_data,ROW(Y_нач)+QUOTIENT(n,nX),COLUMN(Y_нач)+MOD(n,nX)),"-")</f>
        <v>-</v>
      </c>
      <c r="N115" s="7" t="n">
        <f aca="false">IF(IF(numY_&lt;nY,QUOTIENT(n,nX),MOD(n,nX)+nY)=numY_,INDEX(Y_data,ROW(Y_нач)+QUOTIENT(n,nX),COLUMN(Y_нач)+MOD(n,nX)),"-")</f>
        <v>-3.97190288392065</v>
      </c>
      <c r="O115" s="7" t="str">
        <f aca="false">IF(IF(numY_&lt;nY,QUOTIENT(n,nX),MOD(n,nX)+nY)=numY_,INDEX(Y_data,ROW(Y_нач)+QUOTIENT(n,nX),COLUMN(Y_нач)+MOD(n,nX)),"-")</f>
        <v>-</v>
      </c>
      <c r="P115" s="7" t="str">
        <f aca="false">IF(IF(numY_&lt;nY,QUOTIENT(n,nX),MOD(n,nX)+nY)=numY_,INDEX(Y_data,ROW(Y_нач)+QUOTIENT(n,nX),COLUMN(Y_нач)+MOD(n,nX)),"-")</f>
        <v>-</v>
      </c>
      <c r="Q115" s="7" t="n">
        <f aca="false">IF(IF(numY_&lt;nY,QUOTIENT(n,nX),MOD(n,nX)+nY)=numY_,INDEX(Y_data,ROW(Y_нач)+QUOTIENT(n,nX),COLUMN(Y_нач)+MOD(n,nX)),"-")</f>
        <v>-3.97190288392065</v>
      </c>
      <c r="R115" s="7" t="str">
        <f aca="false">IF(IF(numY_&lt;nY,QUOTIENT(n,nX),MOD(n,nX)+nY)=numY_,INDEX(Y_data,ROW(Y_нач)+QUOTIENT(n,nX),COLUMN(Y_нач)+MOD(n,nX)),"-")</f>
        <v>-</v>
      </c>
      <c r="S115" s="7" t="str">
        <f aca="false">IF(IF(numY_&lt;nY,QUOTIENT(n,nX),MOD(n,nX)+nY)=numY_,INDEX(Y_data,ROW(Y_нач)+QUOTIENT(n,nX),COLUMN(Y_нач)+MOD(n,nX)),"-")</f>
        <v>-</v>
      </c>
      <c r="T115" s="7" t="str">
        <f aca="false">IF(IF(numY_&lt;nY,QUOTIENT(n,nX),MOD(n,nX)+nY)=numY_,INDEX(Y_data,ROW(Y_нач)+QUOTIENT(n,nX),COLUMN(Y_нач)+MOD(n,nX)),"-")</f>
        <v>-</v>
      </c>
      <c r="U115" s="7" t="str">
        <f aca="false">IF(IF(numY_&lt;nY,QUOTIENT(n,nX),MOD(n,nX)+nY)=numY_,INDEX(Y_data,ROW(Y_нач)+QUOTIENT(n,nX),COLUMN(Y_нач)+MOD(n,nX)),"-")</f>
        <v>-</v>
      </c>
      <c r="V115" s="7" t="str">
        <f aca="false">IF(IF(numY_&lt;nY,QUOTIENT(n,nX),MOD(n,nX)+nY)=numY_,INDEX(Y_data,ROW(Y_нач)+QUOTIENT(n,nX),COLUMN(Y_нач)+MOD(n,nX)),"-")</f>
        <v>-</v>
      </c>
      <c r="W115" s="7" t="str">
        <f aca="false">IF(IF(numY_&lt;nY,QUOTIENT(n,nX),MOD(n,nX)+nY)=numY_,INDEX(Y_data,ROW(Y_нач)+QUOTIENT(n,nX),COLUMN(Y_нач)+MOD(n,nX)),"-")</f>
        <v>-</v>
      </c>
      <c r="X115" s="7" t="str">
        <f aca="false">IF(IF(numY_&lt;nY,QUOTIENT(n,nX),MOD(n,nX)+nY)=numY_,INDEX(Y_data,ROW(Y_нач)+QUOTIENT(n,nX),COLUMN(Y_нач)+MOD(n,nX)),"-")</f>
        <v>-</v>
      </c>
      <c r="Y115" s="7" t="str">
        <f aca="false">IF(IF(numY_&lt;nY,QUOTIENT(n,nX),MOD(n,nX)+nY)=numY_,INDEX(Y_data,ROW(Y_нач)+QUOTIENT(n,nX),COLUMN(Y_нач)+MOD(n,nX)),"-")</f>
        <v>-</v>
      </c>
    </row>
    <row r="116" customFormat="false" ht="12.8" hidden="false" customHeight="false" outlineLevel="0" collapsed="false">
      <c r="B116" s="7" t="n">
        <f aca="false">MIN(nXY-1,ROW()-ROW(X_Y_нач))</f>
        <v>113</v>
      </c>
      <c r="C116" s="7" t="n">
        <f aca="false">INDEX(X_data,ROW(X_нач)+QUOTIENT(n,nX),COLUMN(X_нач)+MOD(n,nX))</f>
        <v>-5.75</v>
      </c>
      <c r="D116" s="7" t="str">
        <f aca="false">IF(IF(numY_&lt;nY,QUOTIENT(n,nX),MOD(n,nX)+nY)=numY_,INDEX(Y_data,ROW(Y_нач)+QUOTIENT(n,nX),COLUMN(Y_нач)+MOD(n,nX)),"-")</f>
        <v>-</v>
      </c>
      <c r="E116" s="7" t="str">
        <f aca="false">IF(IF(numY_&lt;nY,QUOTIENT(n,nX),MOD(n,nX)+nY)=numY_,INDEX(Y_data,ROW(Y_нач)+QUOTIENT(n,nX),COLUMN(Y_нач)+MOD(n,nX)),"-")</f>
        <v>-</v>
      </c>
      <c r="F116" s="7" t="str">
        <f aca="false">IF(IF(numY_&lt;nY,QUOTIENT(n,nX),MOD(n,nX)+nY)=numY_,INDEX(Y_data,ROW(Y_нач)+QUOTIENT(n,nX),COLUMN(Y_нач)+MOD(n,nX)),"-")</f>
        <v>-</v>
      </c>
      <c r="G116" s="7" t="str">
        <f aca="false">IF(IF(numY_&lt;nY,QUOTIENT(n,nX),MOD(n,nX)+nY)=numY_,INDEX(Y_data,ROW(Y_нач)+QUOTIENT(n,nX),COLUMN(Y_нач)+MOD(n,nX)),"-")</f>
        <v>-</v>
      </c>
      <c r="H116" s="7" t="str">
        <f aca="false">IF(IF(numY_&lt;nY,QUOTIENT(n,nX),MOD(n,nX)+nY)=numY_,INDEX(Y_data,ROW(Y_нач)+QUOTIENT(n,nX),COLUMN(Y_нач)+MOD(n,nX)),"-")</f>
        <v>-</v>
      </c>
      <c r="I116" s="7" t="str">
        <f aca="false">IF(IF(numY_&lt;nY,QUOTIENT(n,nX),MOD(n,nX)+nY)=numY_,INDEX(Y_data,ROW(Y_нач)+QUOTIENT(n,nX),COLUMN(Y_нач)+MOD(n,nX)),"-")</f>
        <v>-</v>
      </c>
      <c r="J116" s="7" t="str">
        <f aca="false">IF(IF(numY_&lt;nY,QUOTIENT(n,nX),MOD(n,nX)+nY)=numY_,INDEX(Y_data,ROW(Y_нач)+QUOTIENT(n,nX),COLUMN(Y_нач)+MOD(n,nX)),"-")</f>
        <v>-</v>
      </c>
      <c r="K116" s="7" t="str">
        <f aca="false">IF(IF(numY_&lt;nY,QUOTIENT(n,nX),MOD(n,nX)+nY)=numY_,INDEX(Y_data,ROW(Y_нач)+QUOTIENT(n,nX),COLUMN(Y_нач)+MOD(n,nX)),"-")</f>
        <v>-</v>
      </c>
      <c r="L116" s="7" t="str">
        <f aca="false">IF(IF(numY_&lt;nY,QUOTIENT(n,nX),MOD(n,nX)+nY)=numY_,INDEX(Y_data,ROW(Y_нач)+QUOTIENT(n,nX),COLUMN(Y_нач)+MOD(n,nX)),"-")</f>
        <v>-</v>
      </c>
      <c r="M116" s="7" t="str">
        <f aca="false">IF(IF(numY_&lt;nY,QUOTIENT(n,nX),MOD(n,nX)+nY)=numY_,INDEX(Y_data,ROW(Y_нач)+QUOTIENT(n,nX),COLUMN(Y_нач)+MOD(n,nX)),"-")</f>
        <v>-</v>
      </c>
      <c r="N116" s="7" t="n">
        <f aca="false">IF(IF(numY_&lt;nY,QUOTIENT(n,nX),MOD(n,nX)+nY)=numY_,INDEX(Y_data,ROW(Y_нач)+QUOTIENT(n,nX),COLUMN(Y_нач)+MOD(n,nX)),"-")</f>
        <v>-3.65823499402278</v>
      </c>
      <c r="O116" s="7" t="str">
        <f aca="false">IF(IF(numY_&lt;nY,QUOTIENT(n,nX),MOD(n,nX)+nY)=numY_,INDEX(Y_data,ROW(Y_нач)+QUOTIENT(n,nX),COLUMN(Y_нач)+MOD(n,nX)),"-")</f>
        <v>-</v>
      </c>
      <c r="P116" s="7" t="str">
        <f aca="false">IF(IF(numY_&lt;nY,QUOTIENT(n,nX),MOD(n,nX)+nY)=numY_,INDEX(Y_data,ROW(Y_нач)+QUOTIENT(n,nX),COLUMN(Y_нач)+MOD(n,nX)),"-")</f>
        <v>-</v>
      </c>
      <c r="Q116" s="7" t="str">
        <f aca="false">IF(IF(numY_&lt;nY,QUOTIENT(n,nX),MOD(n,nX)+nY)=numY_,INDEX(Y_data,ROW(Y_нач)+QUOTIENT(n,nX),COLUMN(Y_нач)+MOD(n,nX)),"-")</f>
        <v>-</v>
      </c>
      <c r="R116" s="7" t="n">
        <f aca="false">IF(IF(numY_&lt;nY,QUOTIENT(n,nX),MOD(n,nX)+nY)=numY_,INDEX(Y_data,ROW(Y_нач)+QUOTIENT(n,nX),COLUMN(Y_нач)+MOD(n,nX)),"-")</f>
        <v>-3.65823499402278</v>
      </c>
      <c r="S116" s="7" t="str">
        <f aca="false">IF(IF(numY_&lt;nY,QUOTIENT(n,nX),MOD(n,nX)+nY)=numY_,INDEX(Y_data,ROW(Y_нач)+QUOTIENT(n,nX),COLUMN(Y_нач)+MOD(n,nX)),"-")</f>
        <v>-</v>
      </c>
      <c r="T116" s="7" t="str">
        <f aca="false">IF(IF(numY_&lt;nY,QUOTIENT(n,nX),MOD(n,nX)+nY)=numY_,INDEX(Y_data,ROW(Y_нач)+QUOTIENT(n,nX),COLUMN(Y_нач)+MOD(n,nX)),"-")</f>
        <v>-</v>
      </c>
      <c r="U116" s="7" t="str">
        <f aca="false">IF(IF(numY_&lt;nY,QUOTIENT(n,nX),MOD(n,nX)+nY)=numY_,INDEX(Y_data,ROW(Y_нач)+QUOTIENT(n,nX),COLUMN(Y_нач)+MOD(n,nX)),"-")</f>
        <v>-</v>
      </c>
      <c r="V116" s="7" t="str">
        <f aca="false">IF(IF(numY_&lt;nY,QUOTIENT(n,nX),MOD(n,nX)+nY)=numY_,INDEX(Y_data,ROW(Y_нач)+QUOTIENT(n,nX),COLUMN(Y_нач)+MOD(n,nX)),"-")</f>
        <v>-</v>
      </c>
      <c r="W116" s="7" t="str">
        <f aca="false">IF(IF(numY_&lt;nY,QUOTIENT(n,nX),MOD(n,nX)+nY)=numY_,INDEX(Y_data,ROW(Y_нач)+QUOTIENT(n,nX),COLUMN(Y_нач)+MOD(n,nX)),"-")</f>
        <v>-</v>
      </c>
      <c r="X116" s="7" t="str">
        <f aca="false">IF(IF(numY_&lt;nY,QUOTIENT(n,nX),MOD(n,nX)+nY)=numY_,INDEX(Y_data,ROW(Y_нач)+QUOTIENT(n,nX),COLUMN(Y_нач)+MOD(n,nX)),"-")</f>
        <v>-</v>
      </c>
      <c r="Y116" s="7" t="str">
        <f aca="false">IF(IF(numY_&lt;nY,QUOTIENT(n,nX),MOD(n,nX)+nY)=numY_,INDEX(Y_data,ROW(Y_нач)+QUOTIENT(n,nX),COLUMN(Y_нач)+MOD(n,nX)),"-")</f>
        <v>-</v>
      </c>
    </row>
    <row r="117" customFormat="false" ht="12.8" hidden="false" customHeight="false" outlineLevel="0" collapsed="false">
      <c r="B117" s="7" t="n">
        <f aca="false">MIN(nXY-1,ROW()-ROW(X_Y_нач))</f>
        <v>114</v>
      </c>
      <c r="C117" s="7" t="n">
        <f aca="false">INDEX(X_data,ROW(X_нач)+QUOTIENT(n,nX),COLUMN(X_нач)+MOD(n,nX))</f>
        <v>-4.75</v>
      </c>
      <c r="D117" s="7" t="str">
        <f aca="false">IF(IF(numY_&lt;nY,QUOTIENT(n,nX),MOD(n,nX)+nY)=numY_,INDEX(Y_data,ROW(Y_нач)+QUOTIENT(n,nX),COLUMN(Y_нач)+MOD(n,nX)),"-")</f>
        <v>-</v>
      </c>
      <c r="E117" s="7" t="str">
        <f aca="false">IF(IF(numY_&lt;nY,QUOTIENT(n,nX),MOD(n,nX)+nY)=numY_,INDEX(Y_data,ROW(Y_нач)+QUOTIENT(n,nX),COLUMN(Y_нач)+MOD(n,nX)),"-")</f>
        <v>-</v>
      </c>
      <c r="F117" s="7" t="str">
        <f aca="false">IF(IF(numY_&lt;nY,QUOTIENT(n,nX),MOD(n,nX)+nY)=numY_,INDEX(Y_data,ROW(Y_нач)+QUOTIENT(n,nX),COLUMN(Y_нач)+MOD(n,nX)),"-")</f>
        <v>-</v>
      </c>
      <c r="G117" s="7" t="str">
        <f aca="false">IF(IF(numY_&lt;nY,QUOTIENT(n,nX),MOD(n,nX)+nY)=numY_,INDEX(Y_data,ROW(Y_нач)+QUOTIENT(n,nX),COLUMN(Y_нач)+MOD(n,nX)),"-")</f>
        <v>-</v>
      </c>
      <c r="H117" s="7" t="str">
        <f aca="false">IF(IF(numY_&lt;nY,QUOTIENT(n,nX),MOD(n,nX)+nY)=numY_,INDEX(Y_data,ROW(Y_нач)+QUOTIENT(n,nX),COLUMN(Y_нач)+MOD(n,nX)),"-")</f>
        <v>-</v>
      </c>
      <c r="I117" s="7" t="str">
        <f aca="false">IF(IF(numY_&lt;nY,QUOTIENT(n,nX),MOD(n,nX)+nY)=numY_,INDEX(Y_data,ROW(Y_нач)+QUOTIENT(n,nX),COLUMN(Y_нач)+MOD(n,nX)),"-")</f>
        <v>-</v>
      </c>
      <c r="J117" s="7" t="str">
        <f aca="false">IF(IF(numY_&lt;nY,QUOTIENT(n,nX),MOD(n,nX)+nY)=numY_,INDEX(Y_data,ROW(Y_нач)+QUOTIENT(n,nX),COLUMN(Y_нач)+MOD(n,nX)),"-")</f>
        <v>-</v>
      </c>
      <c r="K117" s="7" t="str">
        <f aca="false">IF(IF(numY_&lt;nY,QUOTIENT(n,nX),MOD(n,nX)+nY)=numY_,INDEX(Y_data,ROW(Y_нач)+QUOTIENT(n,nX),COLUMN(Y_нач)+MOD(n,nX)),"-")</f>
        <v>-</v>
      </c>
      <c r="L117" s="7" t="str">
        <f aca="false">IF(IF(numY_&lt;nY,QUOTIENT(n,nX),MOD(n,nX)+nY)=numY_,INDEX(Y_data,ROW(Y_нач)+QUOTIENT(n,nX),COLUMN(Y_нач)+MOD(n,nX)),"-")</f>
        <v>-</v>
      </c>
      <c r="M117" s="7" t="str">
        <f aca="false">IF(IF(numY_&lt;nY,QUOTIENT(n,nX),MOD(n,nX)+nY)=numY_,INDEX(Y_data,ROW(Y_нач)+QUOTIENT(n,nX),COLUMN(Y_нач)+MOD(n,nX)),"-")</f>
        <v>-</v>
      </c>
      <c r="N117" s="7" t="n">
        <f aca="false">IF(IF(numY_&lt;nY,QUOTIENT(n,nX),MOD(n,nX)+nY)=numY_,INDEX(Y_data,ROW(Y_нач)+QUOTIENT(n,nX),COLUMN(Y_нач)+MOD(n,nX)),"-")</f>
        <v>-3.46634007841548</v>
      </c>
      <c r="O117" s="7" t="str">
        <f aca="false">IF(IF(numY_&lt;nY,QUOTIENT(n,nX),MOD(n,nX)+nY)=numY_,INDEX(Y_data,ROW(Y_нач)+QUOTIENT(n,nX),COLUMN(Y_нач)+MOD(n,nX)),"-")</f>
        <v>-</v>
      </c>
      <c r="P117" s="7" t="str">
        <f aca="false">IF(IF(numY_&lt;nY,QUOTIENT(n,nX),MOD(n,nX)+nY)=numY_,INDEX(Y_data,ROW(Y_нач)+QUOTIENT(n,nX),COLUMN(Y_нач)+MOD(n,nX)),"-")</f>
        <v>-</v>
      </c>
      <c r="Q117" s="7" t="str">
        <f aca="false">IF(IF(numY_&lt;nY,QUOTIENT(n,nX),MOD(n,nX)+nY)=numY_,INDEX(Y_data,ROW(Y_нач)+QUOTIENT(n,nX),COLUMN(Y_нач)+MOD(n,nX)),"-")</f>
        <v>-</v>
      </c>
      <c r="R117" s="7" t="str">
        <f aca="false">IF(IF(numY_&lt;nY,QUOTIENT(n,nX),MOD(n,nX)+nY)=numY_,INDEX(Y_data,ROW(Y_нач)+QUOTIENT(n,nX),COLUMN(Y_нач)+MOD(n,nX)),"-")</f>
        <v>-</v>
      </c>
      <c r="S117" s="7" t="n">
        <f aca="false">IF(IF(numY_&lt;nY,QUOTIENT(n,nX),MOD(n,nX)+nY)=numY_,INDEX(Y_data,ROW(Y_нач)+QUOTIENT(n,nX),COLUMN(Y_нач)+MOD(n,nX)),"-")</f>
        <v>-3.46634007841548</v>
      </c>
      <c r="T117" s="7" t="str">
        <f aca="false">IF(IF(numY_&lt;nY,QUOTIENT(n,nX),MOD(n,nX)+nY)=numY_,INDEX(Y_data,ROW(Y_нач)+QUOTIENT(n,nX),COLUMN(Y_нач)+MOD(n,nX)),"-")</f>
        <v>-</v>
      </c>
      <c r="U117" s="7" t="str">
        <f aca="false">IF(IF(numY_&lt;nY,QUOTIENT(n,nX),MOD(n,nX)+nY)=numY_,INDEX(Y_data,ROW(Y_нач)+QUOTIENT(n,nX),COLUMN(Y_нач)+MOD(n,nX)),"-")</f>
        <v>-</v>
      </c>
      <c r="V117" s="7" t="str">
        <f aca="false">IF(IF(numY_&lt;nY,QUOTIENT(n,nX),MOD(n,nX)+nY)=numY_,INDEX(Y_data,ROW(Y_нач)+QUOTIENT(n,nX),COLUMN(Y_нач)+MOD(n,nX)),"-")</f>
        <v>-</v>
      </c>
      <c r="W117" s="7" t="str">
        <f aca="false">IF(IF(numY_&lt;nY,QUOTIENT(n,nX),MOD(n,nX)+nY)=numY_,INDEX(Y_data,ROW(Y_нач)+QUOTIENT(n,nX),COLUMN(Y_нач)+MOD(n,nX)),"-")</f>
        <v>-</v>
      </c>
      <c r="X117" s="7" t="str">
        <f aca="false">IF(IF(numY_&lt;nY,QUOTIENT(n,nX),MOD(n,nX)+nY)=numY_,INDEX(Y_data,ROW(Y_нач)+QUOTIENT(n,nX),COLUMN(Y_нач)+MOD(n,nX)),"-")</f>
        <v>-</v>
      </c>
      <c r="Y117" s="7" t="str">
        <f aca="false">IF(IF(numY_&lt;nY,QUOTIENT(n,nX),MOD(n,nX)+nY)=numY_,INDEX(Y_data,ROW(Y_нач)+QUOTIENT(n,nX),COLUMN(Y_нач)+MOD(n,nX)),"-")</f>
        <v>-</v>
      </c>
    </row>
    <row r="118" customFormat="false" ht="12.8" hidden="false" customHeight="false" outlineLevel="0" collapsed="false">
      <c r="B118" s="7" t="n">
        <f aca="false">MIN(nXY-1,ROW()-ROW(X_Y_нач))</f>
        <v>115</v>
      </c>
      <c r="C118" s="7" t="n">
        <f aca="false">INDEX(X_data,ROW(X_нач)+QUOTIENT(n,nX),COLUMN(X_нач)+MOD(n,nX))</f>
        <v>-3.75</v>
      </c>
      <c r="D118" s="7" t="str">
        <f aca="false">IF(IF(numY_&lt;nY,QUOTIENT(n,nX),MOD(n,nX)+nY)=numY_,INDEX(Y_data,ROW(Y_нач)+QUOTIENT(n,nX),COLUMN(Y_нач)+MOD(n,nX)),"-")</f>
        <v>-</v>
      </c>
      <c r="E118" s="7" t="str">
        <f aca="false">IF(IF(numY_&lt;nY,QUOTIENT(n,nX),MOD(n,nX)+nY)=numY_,INDEX(Y_data,ROW(Y_нач)+QUOTIENT(n,nX),COLUMN(Y_нач)+MOD(n,nX)),"-")</f>
        <v>-</v>
      </c>
      <c r="F118" s="7" t="str">
        <f aca="false">IF(IF(numY_&lt;nY,QUOTIENT(n,nX),MOD(n,nX)+nY)=numY_,INDEX(Y_data,ROW(Y_нач)+QUOTIENT(n,nX),COLUMN(Y_нач)+MOD(n,nX)),"-")</f>
        <v>-</v>
      </c>
      <c r="G118" s="7" t="str">
        <f aca="false">IF(IF(numY_&lt;nY,QUOTIENT(n,nX),MOD(n,nX)+nY)=numY_,INDEX(Y_data,ROW(Y_нач)+QUOTIENT(n,nX),COLUMN(Y_нач)+MOD(n,nX)),"-")</f>
        <v>-</v>
      </c>
      <c r="H118" s="7" t="str">
        <f aca="false">IF(IF(numY_&lt;nY,QUOTIENT(n,nX),MOD(n,nX)+nY)=numY_,INDEX(Y_data,ROW(Y_нач)+QUOTIENT(n,nX),COLUMN(Y_нач)+MOD(n,nX)),"-")</f>
        <v>-</v>
      </c>
      <c r="I118" s="7" t="str">
        <f aca="false">IF(IF(numY_&lt;nY,QUOTIENT(n,nX),MOD(n,nX)+nY)=numY_,INDEX(Y_data,ROW(Y_нач)+QUOTIENT(n,nX),COLUMN(Y_нач)+MOD(n,nX)),"-")</f>
        <v>-</v>
      </c>
      <c r="J118" s="7" t="str">
        <f aca="false">IF(IF(numY_&lt;nY,QUOTIENT(n,nX),MOD(n,nX)+nY)=numY_,INDEX(Y_data,ROW(Y_нач)+QUOTIENT(n,nX),COLUMN(Y_нач)+MOD(n,nX)),"-")</f>
        <v>-</v>
      </c>
      <c r="K118" s="7" t="str">
        <f aca="false">IF(IF(numY_&lt;nY,QUOTIENT(n,nX),MOD(n,nX)+nY)=numY_,INDEX(Y_data,ROW(Y_нач)+QUOTIENT(n,nX),COLUMN(Y_нач)+MOD(n,nX)),"-")</f>
        <v>-</v>
      </c>
      <c r="L118" s="7" t="str">
        <f aca="false">IF(IF(numY_&lt;nY,QUOTIENT(n,nX),MOD(n,nX)+nY)=numY_,INDEX(Y_data,ROW(Y_нач)+QUOTIENT(n,nX),COLUMN(Y_нач)+MOD(n,nX)),"-")</f>
        <v>-</v>
      </c>
      <c r="M118" s="7" t="str">
        <f aca="false">IF(IF(numY_&lt;nY,QUOTIENT(n,nX),MOD(n,nX)+nY)=numY_,INDEX(Y_data,ROW(Y_нач)+QUOTIENT(n,nX),COLUMN(Y_нач)+MOD(n,nX)),"-")</f>
        <v>-</v>
      </c>
      <c r="N118" s="7" t="n">
        <f aca="false">IF(IF(numY_&lt;nY,QUOTIENT(n,nX),MOD(n,nX)+nY)=numY_,INDEX(Y_data,ROW(Y_нач)+QUOTIENT(n,nX),COLUMN(Y_нач)+MOD(n,nX)),"-")</f>
        <v>-3.40336468216497</v>
      </c>
      <c r="O118" s="7" t="str">
        <f aca="false">IF(IF(numY_&lt;nY,QUOTIENT(n,nX),MOD(n,nX)+nY)=numY_,INDEX(Y_data,ROW(Y_нач)+QUOTIENT(n,nX),COLUMN(Y_нач)+MOD(n,nX)),"-")</f>
        <v>-</v>
      </c>
      <c r="P118" s="7" t="str">
        <f aca="false">IF(IF(numY_&lt;nY,QUOTIENT(n,nX),MOD(n,nX)+nY)=numY_,INDEX(Y_data,ROW(Y_нач)+QUOTIENT(n,nX),COLUMN(Y_нач)+MOD(n,nX)),"-")</f>
        <v>-</v>
      </c>
      <c r="Q118" s="7" t="str">
        <f aca="false">IF(IF(numY_&lt;nY,QUOTIENT(n,nX),MOD(n,nX)+nY)=numY_,INDEX(Y_data,ROW(Y_нач)+QUOTIENT(n,nX),COLUMN(Y_нач)+MOD(n,nX)),"-")</f>
        <v>-</v>
      </c>
      <c r="R118" s="7" t="str">
        <f aca="false">IF(IF(numY_&lt;nY,QUOTIENT(n,nX),MOD(n,nX)+nY)=numY_,INDEX(Y_data,ROW(Y_нач)+QUOTIENT(n,nX),COLUMN(Y_нач)+MOD(n,nX)),"-")</f>
        <v>-</v>
      </c>
      <c r="S118" s="7" t="str">
        <f aca="false">IF(IF(numY_&lt;nY,QUOTIENT(n,nX),MOD(n,nX)+nY)=numY_,INDEX(Y_data,ROW(Y_нач)+QUOTIENT(n,nX),COLUMN(Y_нач)+MOD(n,nX)),"-")</f>
        <v>-</v>
      </c>
      <c r="T118" s="7" t="n">
        <f aca="false">IF(IF(numY_&lt;nY,QUOTIENT(n,nX),MOD(n,nX)+nY)=numY_,INDEX(Y_data,ROW(Y_нач)+QUOTIENT(n,nX),COLUMN(Y_нач)+MOD(n,nX)),"-")</f>
        <v>-3.40336468216497</v>
      </c>
      <c r="U118" s="7" t="str">
        <f aca="false">IF(IF(numY_&lt;nY,QUOTIENT(n,nX),MOD(n,nX)+nY)=numY_,INDEX(Y_data,ROW(Y_нач)+QUOTIENT(n,nX),COLUMN(Y_нач)+MOD(n,nX)),"-")</f>
        <v>-</v>
      </c>
      <c r="V118" s="7" t="str">
        <f aca="false">IF(IF(numY_&lt;nY,QUOTIENT(n,nX),MOD(n,nX)+nY)=numY_,INDEX(Y_data,ROW(Y_нач)+QUOTIENT(n,nX),COLUMN(Y_нач)+MOD(n,nX)),"-")</f>
        <v>-</v>
      </c>
      <c r="W118" s="7" t="str">
        <f aca="false">IF(IF(numY_&lt;nY,QUOTIENT(n,nX),MOD(n,nX)+nY)=numY_,INDEX(Y_data,ROW(Y_нач)+QUOTIENT(n,nX),COLUMN(Y_нач)+MOD(n,nX)),"-")</f>
        <v>-</v>
      </c>
      <c r="X118" s="7" t="str">
        <f aca="false">IF(IF(numY_&lt;nY,QUOTIENT(n,nX),MOD(n,nX)+nY)=numY_,INDEX(Y_data,ROW(Y_нач)+QUOTIENT(n,nX),COLUMN(Y_нач)+MOD(n,nX)),"-")</f>
        <v>-</v>
      </c>
      <c r="Y118" s="7" t="str">
        <f aca="false">IF(IF(numY_&lt;nY,QUOTIENT(n,nX),MOD(n,nX)+nY)=numY_,INDEX(Y_data,ROW(Y_нач)+QUOTIENT(n,nX),COLUMN(Y_нач)+MOD(n,nX)),"-")</f>
        <v>-</v>
      </c>
    </row>
    <row r="119" customFormat="false" ht="12.8" hidden="false" customHeight="false" outlineLevel="0" collapsed="false">
      <c r="B119" s="7" t="n">
        <f aca="false">MIN(nXY-1,ROW()-ROW(X_Y_нач))</f>
        <v>116</v>
      </c>
      <c r="C119" s="7" t="n">
        <f aca="false">INDEX(X_data,ROW(X_нач)+QUOTIENT(n,nX),COLUMN(X_нач)+MOD(n,nX))</f>
        <v>-2.75</v>
      </c>
      <c r="D119" s="7" t="str">
        <f aca="false">IF(IF(numY_&lt;nY,QUOTIENT(n,nX),MOD(n,nX)+nY)=numY_,INDEX(Y_data,ROW(Y_нач)+QUOTIENT(n,nX),COLUMN(Y_нач)+MOD(n,nX)),"-")</f>
        <v>-</v>
      </c>
      <c r="E119" s="7" t="str">
        <f aca="false">IF(IF(numY_&lt;nY,QUOTIENT(n,nX),MOD(n,nX)+nY)=numY_,INDEX(Y_data,ROW(Y_нач)+QUOTIENT(n,nX),COLUMN(Y_нач)+MOD(n,nX)),"-")</f>
        <v>-</v>
      </c>
      <c r="F119" s="7" t="str">
        <f aca="false">IF(IF(numY_&lt;nY,QUOTIENT(n,nX),MOD(n,nX)+nY)=numY_,INDEX(Y_data,ROW(Y_нач)+QUOTIENT(n,nX),COLUMN(Y_нач)+MOD(n,nX)),"-")</f>
        <v>-</v>
      </c>
      <c r="G119" s="7" t="str">
        <f aca="false">IF(IF(numY_&lt;nY,QUOTIENT(n,nX),MOD(n,nX)+nY)=numY_,INDEX(Y_data,ROW(Y_нач)+QUOTIENT(n,nX),COLUMN(Y_нач)+MOD(n,nX)),"-")</f>
        <v>-</v>
      </c>
      <c r="H119" s="7" t="str">
        <f aca="false">IF(IF(numY_&lt;nY,QUOTIENT(n,nX),MOD(n,nX)+nY)=numY_,INDEX(Y_data,ROW(Y_нач)+QUOTIENT(n,nX),COLUMN(Y_нач)+MOD(n,nX)),"-")</f>
        <v>-</v>
      </c>
      <c r="I119" s="7" t="str">
        <f aca="false">IF(IF(numY_&lt;nY,QUOTIENT(n,nX),MOD(n,nX)+nY)=numY_,INDEX(Y_data,ROW(Y_нач)+QUOTIENT(n,nX),COLUMN(Y_нач)+MOD(n,nX)),"-")</f>
        <v>-</v>
      </c>
      <c r="J119" s="7" t="str">
        <f aca="false">IF(IF(numY_&lt;nY,QUOTIENT(n,nX),MOD(n,nX)+nY)=numY_,INDEX(Y_data,ROW(Y_нач)+QUOTIENT(n,nX),COLUMN(Y_нач)+MOD(n,nX)),"-")</f>
        <v>-</v>
      </c>
      <c r="K119" s="7" t="str">
        <f aca="false">IF(IF(numY_&lt;nY,QUOTIENT(n,nX),MOD(n,nX)+nY)=numY_,INDEX(Y_data,ROW(Y_нач)+QUOTIENT(n,nX),COLUMN(Y_нач)+MOD(n,nX)),"-")</f>
        <v>-</v>
      </c>
      <c r="L119" s="7" t="str">
        <f aca="false">IF(IF(numY_&lt;nY,QUOTIENT(n,nX),MOD(n,nX)+nY)=numY_,INDEX(Y_data,ROW(Y_нач)+QUOTIENT(n,nX),COLUMN(Y_нач)+MOD(n,nX)),"-")</f>
        <v>-</v>
      </c>
      <c r="M119" s="7" t="str">
        <f aca="false">IF(IF(numY_&lt;nY,QUOTIENT(n,nX),MOD(n,nX)+nY)=numY_,INDEX(Y_data,ROW(Y_нач)+QUOTIENT(n,nX),COLUMN(Y_нач)+MOD(n,nX)),"-")</f>
        <v>-</v>
      </c>
      <c r="N119" s="7" t="n">
        <f aca="false">IF(IF(numY_&lt;nY,QUOTIENT(n,nX),MOD(n,nX)+nY)=numY_,INDEX(Y_data,ROW(Y_нач)+QUOTIENT(n,nX),COLUMN(Y_нач)+MOD(n,nX)),"-")</f>
        <v>-3.46634007841548</v>
      </c>
      <c r="O119" s="7" t="str">
        <f aca="false">IF(IF(numY_&lt;nY,QUOTIENT(n,nX),MOD(n,nX)+nY)=numY_,INDEX(Y_data,ROW(Y_нач)+QUOTIENT(n,nX),COLUMN(Y_нач)+MOD(n,nX)),"-")</f>
        <v>-</v>
      </c>
      <c r="P119" s="7" t="str">
        <f aca="false">IF(IF(numY_&lt;nY,QUOTIENT(n,nX),MOD(n,nX)+nY)=numY_,INDEX(Y_data,ROW(Y_нач)+QUOTIENT(n,nX),COLUMN(Y_нач)+MOD(n,nX)),"-")</f>
        <v>-</v>
      </c>
      <c r="Q119" s="7" t="str">
        <f aca="false">IF(IF(numY_&lt;nY,QUOTIENT(n,nX),MOD(n,nX)+nY)=numY_,INDEX(Y_data,ROW(Y_нач)+QUOTIENT(n,nX),COLUMN(Y_нач)+MOD(n,nX)),"-")</f>
        <v>-</v>
      </c>
      <c r="R119" s="7" t="str">
        <f aca="false">IF(IF(numY_&lt;nY,QUOTIENT(n,nX),MOD(n,nX)+nY)=numY_,INDEX(Y_data,ROW(Y_нач)+QUOTIENT(n,nX),COLUMN(Y_нач)+MOD(n,nX)),"-")</f>
        <v>-</v>
      </c>
      <c r="S119" s="7" t="str">
        <f aca="false">IF(IF(numY_&lt;nY,QUOTIENT(n,nX),MOD(n,nX)+nY)=numY_,INDEX(Y_data,ROW(Y_нач)+QUOTIENT(n,nX),COLUMN(Y_нач)+MOD(n,nX)),"-")</f>
        <v>-</v>
      </c>
      <c r="T119" s="7" t="str">
        <f aca="false">IF(IF(numY_&lt;nY,QUOTIENT(n,nX),MOD(n,nX)+nY)=numY_,INDEX(Y_data,ROW(Y_нач)+QUOTIENT(n,nX),COLUMN(Y_нач)+MOD(n,nX)),"-")</f>
        <v>-</v>
      </c>
      <c r="U119" s="7" t="n">
        <f aca="false">IF(IF(numY_&lt;nY,QUOTIENT(n,nX),MOD(n,nX)+nY)=numY_,INDEX(Y_data,ROW(Y_нач)+QUOTIENT(n,nX),COLUMN(Y_нач)+MOD(n,nX)),"-")</f>
        <v>-3.46634007841548</v>
      </c>
      <c r="V119" s="7" t="str">
        <f aca="false">IF(IF(numY_&lt;nY,QUOTIENT(n,nX),MOD(n,nX)+nY)=numY_,INDEX(Y_data,ROW(Y_нач)+QUOTIENT(n,nX),COLUMN(Y_нач)+MOD(n,nX)),"-")</f>
        <v>-</v>
      </c>
      <c r="W119" s="7" t="str">
        <f aca="false">IF(IF(numY_&lt;nY,QUOTIENT(n,nX),MOD(n,nX)+nY)=numY_,INDEX(Y_data,ROW(Y_нач)+QUOTIENT(n,nX),COLUMN(Y_нач)+MOD(n,nX)),"-")</f>
        <v>-</v>
      </c>
      <c r="X119" s="7" t="str">
        <f aca="false">IF(IF(numY_&lt;nY,QUOTIENT(n,nX),MOD(n,nX)+nY)=numY_,INDEX(Y_data,ROW(Y_нач)+QUOTIENT(n,nX),COLUMN(Y_нач)+MOD(n,nX)),"-")</f>
        <v>-</v>
      </c>
      <c r="Y119" s="7" t="str">
        <f aca="false">IF(IF(numY_&lt;nY,QUOTIENT(n,nX),MOD(n,nX)+nY)=numY_,INDEX(Y_data,ROW(Y_нач)+QUOTIENT(n,nX),COLUMN(Y_нач)+MOD(n,nX)),"-")</f>
        <v>-</v>
      </c>
    </row>
    <row r="120" customFormat="false" ht="12.8" hidden="false" customHeight="false" outlineLevel="0" collapsed="false">
      <c r="B120" s="7" t="n">
        <f aca="false">MIN(nXY-1,ROW()-ROW(X_Y_нач))</f>
        <v>117</v>
      </c>
      <c r="C120" s="7" t="n">
        <f aca="false">INDEX(X_data,ROW(X_нач)+QUOTIENT(n,nX),COLUMN(X_нач)+MOD(n,nX))</f>
        <v>-1.75</v>
      </c>
      <c r="D120" s="7" t="str">
        <f aca="false">IF(IF(numY_&lt;nY,QUOTIENT(n,nX),MOD(n,nX)+nY)=numY_,INDEX(Y_data,ROW(Y_нач)+QUOTIENT(n,nX),COLUMN(Y_нач)+MOD(n,nX)),"-")</f>
        <v>-</v>
      </c>
      <c r="E120" s="7" t="str">
        <f aca="false">IF(IF(numY_&lt;nY,QUOTIENT(n,nX),MOD(n,nX)+nY)=numY_,INDEX(Y_data,ROW(Y_нач)+QUOTIENT(n,nX),COLUMN(Y_нач)+MOD(n,nX)),"-")</f>
        <v>-</v>
      </c>
      <c r="F120" s="7" t="str">
        <f aca="false">IF(IF(numY_&lt;nY,QUOTIENT(n,nX),MOD(n,nX)+nY)=numY_,INDEX(Y_data,ROW(Y_нач)+QUOTIENT(n,nX),COLUMN(Y_нач)+MOD(n,nX)),"-")</f>
        <v>-</v>
      </c>
      <c r="G120" s="7" t="str">
        <f aca="false">IF(IF(numY_&lt;nY,QUOTIENT(n,nX),MOD(n,nX)+nY)=numY_,INDEX(Y_data,ROW(Y_нач)+QUOTIENT(n,nX),COLUMN(Y_нач)+MOD(n,nX)),"-")</f>
        <v>-</v>
      </c>
      <c r="H120" s="7" t="str">
        <f aca="false">IF(IF(numY_&lt;nY,QUOTIENT(n,nX),MOD(n,nX)+nY)=numY_,INDEX(Y_data,ROW(Y_нач)+QUOTIENT(n,nX),COLUMN(Y_нач)+MOD(n,nX)),"-")</f>
        <v>-</v>
      </c>
      <c r="I120" s="7" t="str">
        <f aca="false">IF(IF(numY_&lt;nY,QUOTIENT(n,nX),MOD(n,nX)+nY)=numY_,INDEX(Y_data,ROW(Y_нач)+QUOTIENT(n,nX),COLUMN(Y_нач)+MOD(n,nX)),"-")</f>
        <v>-</v>
      </c>
      <c r="J120" s="7" t="str">
        <f aca="false">IF(IF(numY_&lt;nY,QUOTIENT(n,nX),MOD(n,nX)+nY)=numY_,INDEX(Y_data,ROW(Y_нач)+QUOTIENT(n,nX),COLUMN(Y_нач)+MOD(n,nX)),"-")</f>
        <v>-</v>
      </c>
      <c r="K120" s="7" t="str">
        <f aca="false">IF(IF(numY_&lt;nY,QUOTIENT(n,nX),MOD(n,nX)+nY)=numY_,INDEX(Y_data,ROW(Y_нач)+QUOTIENT(n,nX),COLUMN(Y_нач)+MOD(n,nX)),"-")</f>
        <v>-</v>
      </c>
      <c r="L120" s="7" t="str">
        <f aca="false">IF(IF(numY_&lt;nY,QUOTIENT(n,nX),MOD(n,nX)+nY)=numY_,INDEX(Y_data,ROW(Y_нач)+QUOTIENT(n,nX),COLUMN(Y_нач)+MOD(n,nX)),"-")</f>
        <v>-</v>
      </c>
      <c r="M120" s="7" t="str">
        <f aca="false">IF(IF(numY_&lt;nY,QUOTIENT(n,nX),MOD(n,nX)+nY)=numY_,INDEX(Y_data,ROW(Y_нач)+QUOTIENT(n,nX),COLUMN(Y_нач)+MOD(n,nX)),"-")</f>
        <v>-</v>
      </c>
      <c r="N120" s="7" t="n">
        <f aca="false">IF(IF(numY_&lt;nY,QUOTIENT(n,nX),MOD(n,nX)+nY)=numY_,INDEX(Y_data,ROW(Y_нач)+QUOTIENT(n,nX),COLUMN(Y_нач)+MOD(n,nX)),"-")</f>
        <v>-3.65823499402278</v>
      </c>
      <c r="O120" s="7" t="str">
        <f aca="false">IF(IF(numY_&lt;nY,QUOTIENT(n,nX),MOD(n,nX)+nY)=numY_,INDEX(Y_data,ROW(Y_нач)+QUOTIENT(n,nX),COLUMN(Y_нач)+MOD(n,nX)),"-")</f>
        <v>-</v>
      </c>
      <c r="P120" s="7" t="str">
        <f aca="false">IF(IF(numY_&lt;nY,QUOTIENT(n,nX),MOD(n,nX)+nY)=numY_,INDEX(Y_data,ROW(Y_нач)+QUOTIENT(n,nX),COLUMN(Y_нач)+MOD(n,nX)),"-")</f>
        <v>-</v>
      </c>
      <c r="Q120" s="7" t="str">
        <f aca="false">IF(IF(numY_&lt;nY,QUOTIENT(n,nX),MOD(n,nX)+nY)=numY_,INDEX(Y_data,ROW(Y_нач)+QUOTIENT(n,nX),COLUMN(Y_нач)+MOD(n,nX)),"-")</f>
        <v>-</v>
      </c>
      <c r="R120" s="7" t="str">
        <f aca="false">IF(IF(numY_&lt;nY,QUOTIENT(n,nX),MOD(n,nX)+nY)=numY_,INDEX(Y_data,ROW(Y_нач)+QUOTIENT(n,nX),COLUMN(Y_нач)+MOD(n,nX)),"-")</f>
        <v>-</v>
      </c>
      <c r="S120" s="7" t="str">
        <f aca="false">IF(IF(numY_&lt;nY,QUOTIENT(n,nX),MOD(n,nX)+nY)=numY_,INDEX(Y_data,ROW(Y_нач)+QUOTIENT(n,nX),COLUMN(Y_нач)+MOD(n,nX)),"-")</f>
        <v>-</v>
      </c>
      <c r="T120" s="7" t="str">
        <f aca="false">IF(IF(numY_&lt;nY,QUOTIENT(n,nX),MOD(n,nX)+nY)=numY_,INDEX(Y_data,ROW(Y_нач)+QUOTIENT(n,nX),COLUMN(Y_нач)+MOD(n,nX)),"-")</f>
        <v>-</v>
      </c>
      <c r="U120" s="7" t="str">
        <f aca="false">IF(IF(numY_&lt;nY,QUOTIENT(n,nX),MOD(n,nX)+nY)=numY_,INDEX(Y_data,ROW(Y_нач)+QUOTIENT(n,nX),COLUMN(Y_нач)+MOD(n,nX)),"-")</f>
        <v>-</v>
      </c>
      <c r="V120" s="7" t="n">
        <f aca="false">IF(IF(numY_&lt;nY,QUOTIENT(n,nX),MOD(n,nX)+nY)=numY_,INDEX(Y_data,ROW(Y_нач)+QUOTIENT(n,nX),COLUMN(Y_нач)+MOD(n,nX)),"-")</f>
        <v>-3.65823499402278</v>
      </c>
      <c r="W120" s="7" t="str">
        <f aca="false">IF(IF(numY_&lt;nY,QUOTIENT(n,nX),MOD(n,nX)+nY)=numY_,INDEX(Y_data,ROW(Y_нач)+QUOTIENT(n,nX),COLUMN(Y_нач)+MOD(n,nX)),"-")</f>
        <v>-</v>
      </c>
      <c r="X120" s="7" t="str">
        <f aca="false">IF(IF(numY_&lt;nY,QUOTIENT(n,nX),MOD(n,nX)+nY)=numY_,INDEX(Y_data,ROW(Y_нач)+QUOTIENT(n,nX),COLUMN(Y_нач)+MOD(n,nX)),"-")</f>
        <v>-</v>
      </c>
      <c r="Y120" s="7" t="str">
        <f aca="false">IF(IF(numY_&lt;nY,QUOTIENT(n,nX),MOD(n,nX)+nY)=numY_,INDEX(Y_data,ROW(Y_нач)+QUOTIENT(n,nX),COLUMN(Y_нач)+MOD(n,nX)),"-")</f>
        <v>-</v>
      </c>
    </row>
    <row r="121" customFormat="false" ht="12.8" hidden="false" customHeight="false" outlineLevel="0" collapsed="false">
      <c r="B121" s="7" t="n">
        <f aca="false">MIN(nXY-1,ROW()-ROW(X_Y_нач))</f>
        <v>118</v>
      </c>
      <c r="C121" s="7" t="n">
        <f aca="false">INDEX(X_data,ROW(X_нач)+QUOTIENT(n,nX),COLUMN(X_нач)+MOD(n,nX))</f>
        <v>-0.75</v>
      </c>
      <c r="D121" s="7" t="str">
        <f aca="false">IF(IF(numY_&lt;nY,QUOTIENT(n,nX),MOD(n,nX)+nY)=numY_,INDEX(Y_data,ROW(Y_нач)+QUOTIENT(n,nX),COLUMN(Y_нач)+MOD(n,nX)),"-")</f>
        <v>-</v>
      </c>
      <c r="E121" s="7" t="str">
        <f aca="false">IF(IF(numY_&lt;nY,QUOTIENT(n,nX),MOD(n,nX)+nY)=numY_,INDEX(Y_data,ROW(Y_нач)+QUOTIENT(n,nX),COLUMN(Y_нач)+MOD(n,nX)),"-")</f>
        <v>-</v>
      </c>
      <c r="F121" s="7" t="str">
        <f aca="false">IF(IF(numY_&lt;nY,QUOTIENT(n,nX),MOD(n,nX)+nY)=numY_,INDEX(Y_data,ROW(Y_нач)+QUOTIENT(n,nX),COLUMN(Y_нач)+MOD(n,nX)),"-")</f>
        <v>-</v>
      </c>
      <c r="G121" s="7" t="str">
        <f aca="false">IF(IF(numY_&lt;nY,QUOTIENT(n,nX),MOD(n,nX)+nY)=numY_,INDEX(Y_data,ROW(Y_нач)+QUOTIENT(n,nX),COLUMN(Y_нач)+MOD(n,nX)),"-")</f>
        <v>-</v>
      </c>
      <c r="H121" s="7" t="str">
        <f aca="false">IF(IF(numY_&lt;nY,QUOTIENT(n,nX),MOD(n,nX)+nY)=numY_,INDEX(Y_data,ROW(Y_нач)+QUOTIENT(n,nX),COLUMN(Y_нач)+MOD(n,nX)),"-")</f>
        <v>-</v>
      </c>
      <c r="I121" s="7" t="str">
        <f aca="false">IF(IF(numY_&lt;nY,QUOTIENT(n,nX),MOD(n,nX)+nY)=numY_,INDEX(Y_data,ROW(Y_нач)+QUOTIENT(n,nX),COLUMN(Y_нач)+MOD(n,nX)),"-")</f>
        <v>-</v>
      </c>
      <c r="J121" s="7" t="str">
        <f aca="false">IF(IF(numY_&lt;nY,QUOTIENT(n,nX),MOD(n,nX)+nY)=numY_,INDEX(Y_data,ROW(Y_нач)+QUOTIENT(n,nX),COLUMN(Y_нач)+MOD(n,nX)),"-")</f>
        <v>-</v>
      </c>
      <c r="K121" s="7" t="str">
        <f aca="false">IF(IF(numY_&lt;nY,QUOTIENT(n,nX),MOD(n,nX)+nY)=numY_,INDEX(Y_data,ROW(Y_нач)+QUOTIENT(n,nX),COLUMN(Y_нач)+MOD(n,nX)),"-")</f>
        <v>-</v>
      </c>
      <c r="L121" s="7" t="str">
        <f aca="false">IF(IF(numY_&lt;nY,QUOTIENT(n,nX),MOD(n,nX)+nY)=numY_,INDEX(Y_data,ROW(Y_нач)+QUOTIENT(n,nX),COLUMN(Y_нач)+MOD(n,nX)),"-")</f>
        <v>-</v>
      </c>
      <c r="M121" s="7" t="str">
        <f aca="false">IF(IF(numY_&lt;nY,QUOTIENT(n,nX),MOD(n,nX)+nY)=numY_,INDEX(Y_data,ROW(Y_нач)+QUOTIENT(n,nX),COLUMN(Y_нач)+MOD(n,nX)),"-")</f>
        <v>-</v>
      </c>
      <c r="N121" s="7" t="n">
        <f aca="false">IF(IF(numY_&lt;nY,QUOTIENT(n,nX),MOD(n,nX)+nY)=numY_,INDEX(Y_data,ROW(Y_нач)+QUOTIENT(n,nX),COLUMN(Y_нач)+MOD(n,nX)),"-")</f>
        <v>-3.97190288392065</v>
      </c>
      <c r="O121" s="7" t="str">
        <f aca="false">IF(IF(numY_&lt;nY,QUOTIENT(n,nX),MOD(n,nX)+nY)=numY_,INDEX(Y_data,ROW(Y_нач)+QUOTIENT(n,nX),COLUMN(Y_нач)+MOD(n,nX)),"-")</f>
        <v>-</v>
      </c>
      <c r="P121" s="7" t="str">
        <f aca="false">IF(IF(numY_&lt;nY,QUOTIENT(n,nX),MOD(n,nX)+nY)=numY_,INDEX(Y_data,ROW(Y_нач)+QUOTIENT(n,nX),COLUMN(Y_нач)+MOD(n,nX)),"-")</f>
        <v>-</v>
      </c>
      <c r="Q121" s="7" t="str">
        <f aca="false">IF(IF(numY_&lt;nY,QUOTIENT(n,nX),MOD(n,nX)+nY)=numY_,INDEX(Y_data,ROW(Y_нач)+QUOTIENT(n,nX),COLUMN(Y_нач)+MOD(n,nX)),"-")</f>
        <v>-</v>
      </c>
      <c r="R121" s="7" t="str">
        <f aca="false">IF(IF(numY_&lt;nY,QUOTIENT(n,nX),MOD(n,nX)+nY)=numY_,INDEX(Y_data,ROW(Y_нач)+QUOTIENT(n,nX),COLUMN(Y_нач)+MOD(n,nX)),"-")</f>
        <v>-</v>
      </c>
      <c r="S121" s="7" t="str">
        <f aca="false">IF(IF(numY_&lt;nY,QUOTIENT(n,nX),MOD(n,nX)+nY)=numY_,INDEX(Y_data,ROW(Y_нач)+QUOTIENT(n,nX),COLUMN(Y_нач)+MOD(n,nX)),"-")</f>
        <v>-</v>
      </c>
      <c r="T121" s="7" t="str">
        <f aca="false">IF(IF(numY_&lt;nY,QUOTIENT(n,nX),MOD(n,nX)+nY)=numY_,INDEX(Y_data,ROW(Y_нач)+QUOTIENT(n,nX),COLUMN(Y_нач)+MOD(n,nX)),"-")</f>
        <v>-</v>
      </c>
      <c r="U121" s="7" t="str">
        <f aca="false">IF(IF(numY_&lt;nY,QUOTIENT(n,nX),MOD(n,nX)+nY)=numY_,INDEX(Y_data,ROW(Y_нач)+QUOTIENT(n,nX),COLUMN(Y_нач)+MOD(n,nX)),"-")</f>
        <v>-</v>
      </c>
      <c r="V121" s="7" t="str">
        <f aca="false">IF(IF(numY_&lt;nY,QUOTIENT(n,nX),MOD(n,nX)+nY)=numY_,INDEX(Y_data,ROW(Y_нач)+QUOTIENT(n,nX),COLUMN(Y_нач)+MOD(n,nX)),"-")</f>
        <v>-</v>
      </c>
      <c r="W121" s="7" t="n">
        <f aca="false">IF(IF(numY_&lt;nY,QUOTIENT(n,nX),MOD(n,nX)+nY)=numY_,INDEX(Y_data,ROW(Y_нач)+QUOTIENT(n,nX),COLUMN(Y_нач)+MOD(n,nX)),"-")</f>
        <v>-3.97190288392065</v>
      </c>
      <c r="X121" s="7" t="str">
        <f aca="false">IF(IF(numY_&lt;nY,QUOTIENT(n,nX),MOD(n,nX)+nY)=numY_,INDEX(Y_data,ROW(Y_нач)+QUOTIENT(n,nX),COLUMN(Y_нач)+MOD(n,nX)),"-")</f>
        <v>-</v>
      </c>
      <c r="Y121" s="7" t="str">
        <f aca="false">IF(IF(numY_&lt;nY,QUOTIENT(n,nX),MOD(n,nX)+nY)=numY_,INDEX(Y_data,ROW(Y_нач)+QUOTIENT(n,nX),COLUMN(Y_нач)+MOD(n,nX)),"-")</f>
        <v>-</v>
      </c>
    </row>
    <row r="122" customFormat="false" ht="12.8" hidden="false" customHeight="false" outlineLevel="0" collapsed="false">
      <c r="B122" s="7" t="n">
        <f aca="false">MIN(nXY-1,ROW()-ROW(X_Y_нач))</f>
        <v>119</v>
      </c>
      <c r="C122" s="7" t="n">
        <f aca="false">INDEX(X_data,ROW(X_нач)+QUOTIENT(n,nX),COLUMN(X_нач)+MOD(n,nX))</f>
        <v>0.25</v>
      </c>
      <c r="D122" s="7" t="str">
        <f aca="false">IF(IF(numY_&lt;nY,QUOTIENT(n,nX),MOD(n,nX)+nY)=numY_,INDEX(Y_data,ROW(Y_нач)+QUOTIENT(n,nX),COLUMN(Y_нач)+MOD(n,nX)),"-")</f>
        <v>-</v>
      </c>
      <c r="E122" s="7" t="str">
        <f aca="false">IF(IF(numY_&lt;nY,QUOTIENT(n,nX),MOD(n,nX)+nY)=numY_,INDEX(Y_data,ROW(Y_нач)+QUOTIENT(n,nX),COLUMN(Y_нач)+MOD(n,nX)),"-")</f>
        <v>-</v>
      </c>
      <c r="F122" s="7" t="str">
        <f aca="false">IF(IF(numY_&lt;nY,QUOTIENT(n,nX),MOD(n,nX)+nY)=numY_,INDEX(Y_data,ROW(Y_нач)+QUOTIENT(n,nX),COLUMN(Y_нач)+MOD(n,nX)),"-")</f>
        <v>-</v>
      </c>
      <c r="G122" s="7" t="str">
        <f aca="false">IF(IF(numY_&lt;nY,QUOTIENT(n,nX),MOD(n,nX)+nY)=numY_,INDEX(Y_data,ROW(Y_нач)+QUOTIENT(n,nX),COLUMN(Y_нач)+MOD(n,nX)),"-")</f>
        <v>-</v>
      </c>
      <c r="H122" s="7" t="str">
        <f aca="false">IF(IF(numY_&lt;nY,QUOTIENT(n,nX),MOD(n,nX)+nY)=numY_,INDEX(Y_data,ROW(Y_нач)+QUOTIENT(n,nX),COLUMN(Y_нач)+MOD(n,nX)),"-")</f>
        <v>-</v>
      </c>
      <c r="I122" s="7" t="str">
        <f aca="false">IF(IF(numY_&lt;nY,QUOTIENT(n,nX),MOD(n,nX)+nY)=numY_,INDEX(Y_data,ROW(Y_нач)+QUOTIENT(n,nX),COLUMN(Y_нач)+MOD(n,nX)),"-")</f>
        <v>-</v>
      </c>
      <c r="J122" s="7" t="str">
        <f aca="false">IF(IF(numY_&lt;nY,QUOTIENT(n,nX),MOD(n,nX)+nY)=numY_,INDEX(Y_data,ROW(Y_нач)+QUOTIENT(n,nX),COLUMN(Y_нач)+MOD(n,nX)),"-")</f>
        <v>-</v>
      </c>
      <c r="K122" s="7" t="str">
        <f aca="false">IF(IF(numY_&lt;nY,QUOTIENT(n,nX),MOD(n,nX)+nY)=numY_,INDEX(Y_data,ROW(Y_нач)+QUOTIENT(n,nX),COLUMN(Y_нач)+MOD(n,nX)),"-")</f>
        <v>-</v>
      </c>
      <c r="L122" s="7" t="str">
        <f aca="false">IF(IF(numY_&lt;nY,QUOTIENT(n,nX),MOD(n,nX)+nY)=numY_,INDEX(Y_data,ROW(Y_нач)+QUOTIENT(n,nX),COLUMN(Y_нач)+MOD(n,nX)),"-")</f>
        <v>-</v>
      </c>
      <c r="M122" s="7" t="str">
        <f aca="false">IF(IF(numY_&lt;nY,QUOTIENT(n,nX),MOD(n,nX)+nY)=numY_,INDEX(Y_data,ROW(Y_нач)+QUOTIENT(n,nX),COLUMN(Y_нач)+MOD(n,nX)),"-")</f>
        <v>-</v>
      </c>
      <c r="N122" s="7" t="n">
        <f aca="false">IF(IF(numY_&lt;nY,QUOTIENT(n,nX),MOD(n,nX)+nY)=numY_,INDEX(Y_data,ROW(Y_нач)+QUOTIENT(n,nX),COLUMN(Y_нач)+MOD(n,nX)),"-")</f>
        <v>-4.35201190268482</v>
      </c>
      <c r="O122" s="7" t="str">
        <f aca="false">IF(IF(numY_&lt;nY,QUOTIENT(n,nX),MOD(n,nX)+nY)=numY_,INDEX(Y_data,ROW(Y_нач)+QUOTIENT(n,nX),COLUMN(Y_нач)+MOD(n,nX)),"-")</f>
        <v>-</v>
      </c>
      <c r="P122" s="7" t="str">
        <f aca="false">IF(IF(numY_&lt;nY,QUOTIENT(n,nX),MOD(n,nX)+nY)=numY_,INDEX(Y_data,ROW(Y_нач)+QUOTIENT(n,nX),COLUMN(Y_нач)+MOD(n,nX)),"-")</f>
        <v>-</v>
      </c>
      <c r="Q122" s="7" t="str">
        <f aca="false">IF(IF(numY_&lt;nY,QUOTIENT(n,nX),MOD(n,nX)+nY)=numY_,INDEX(Y_data,ROW(Y_нач)+QUOTIENT(n,nX),COLUMN(Y_нач)+MOD(n,nX)),"-")</f>
        <v>-</v>
      </c>
      <c r="R122" s="7" t="str">
        <f aca="false">IF(IF(numY_&lt;nY,QUOTIENT(n,nX),MOD(n,nX)+nY)=numY_,INDEX(Y_data,ROW(Y_нач)+QUOTIENT(n,nX),COLUMN(Y_нач)+MOD(n,nX)),"-")</f>
        <v>-</v>
      </c>
      <c r="S122" s="7" t="str">
        <f aca="false">IF(IF(numY_&lt;nY,QUOTIENT(n,nX),MOD(n,nX)+nY)=numY_,INDEX(Y_data,ROW(Y_нач)+QUOTIENT(n,nX),COLUMN(Y_нач)+MOD(n,nX)),"-")</f>
        <v>-</v>
      </c>
      <c r="T122" s="7" t="str">
        <f aca="false">IF(IF(numY_&lt;nY,QUOTIENT(n,nX),MOD(n,nX)+nY)=numY_,INDEX(Y_data,ROW(Y_нач)+QUOTIENT(n,nX),COLUMN(Y_нач)+MOD(n,nX)),"-")</f>
        <v>-</v>
      </c>
      <c r="U122" s="7" t="str">
        <f aca="false">IF(IF(numY_&lt;nY,QUOTIENT(n,nX),MOD(n,nX)+nY)=numY_,INDEX(Y_data,ROW(Y_нач)+QUOTIENT(n,nX),COLUMN(Y_нач)+MOD(n,nX)),"-")</f>
        <v>-</v>
      </c>
      <c r="V122" s="7" t="str">
        <f aca="false">IF(IF(numY_&lt;nY,QUOTIENT(n,nX),MOD(n,nX)+nY)=numY_,INDEX(Y_data,ROW(Y_нач)+QUOTIENT(n,nX),COLUMN(Y_нач)+MOD(n,nX)),"-")</f>
        <v>-</v>
      </c>
      <c r="W122" s="7" t="str">
        <f aca="false">IF(IF(numY_&lt;nY,QUOTIENT(n,nX),MOD(n,nX)+nY)=numY_,INDEX(Y_data,ROW(Y_нач)+QUOTIENT(n,nX),COLUMN(Y_нач)+MOD(n,nX)),"-")</f>
        <v>-</v>
      </c>
      <c r="X122" s="7" t="n">
        <f aca="false">IF(IF(numY_&lt;nY,QUOTIENT(n,nX),MOD(n,nX)+nY)=numY_,INDEX(Y_data,ROW(Y_нач)+QUOTIENT(n,nX),COLUMN(Y_нач)+MOD(n,nX)),"-")</f>
        <v>-4.35201190268482</v>
      </c>
      <c r="Y122" s="7" t="str">
        <f aca="false">IF(IF(numY_&lt;nY,QUOTIENT(n,nX),MOD(n,nX)+nY)=numY_,INDEX(Y_data,ROW(Y_нач)+QUOTIENT(n,nX),COLUMN(Y_нач)+MOD(n,nX)),"-")</f>
        <v>-</v>
      </c>
    </row>
    <row r="123" customFormat="false" ht="12.8" hidden="false" customHeight="false" outlineLevel="0" collapsed="false">
      <c r="B123" s="7" t="n">
        <f aca="false">MIN(nXY-1,ROW()-ROW(X_Y_нач))</f>
        <v>120</v>
      </c>
      <c r="C123" s="7" t="n">
        <f aca="false">INDEX(X_data,ROW(X_нач)+QUOTIENT(n,nX),COLUMN(X_нач)+MOD(n,nX))</f>
        <v>1.25</v>
      </c>
      <c r="D123" s="7" t="str">
        <f aca="false">IF(IF(numY_&lt;nY,QUOTIENT(n,nX),MOD(n,nX)+nY)=numY_,INDEX(Y_data,ROW(Y_нач)+QUOTIENT(n,nX),COLUMN(Y_нач)+MOD(n,nX)),"-")</f>
        <v>-</v>
      </c>
      <c r="E123" s="7" t="str">
        <f aca="false">IF(IF(numY_&lt;nY,QUOTIENT(n,nX),MOD(n,nX)+nY)=numY_,INDEX(Y_data,ROW(Y_нач)+QUOTIENT(n,nX),COLUMN(Y_нач)+MOD(n,nX)),"-")</f>
        <v>-</v>
      </c>
      <c r="F123" s="7" t="str">
        <f aca="false">IF(IF(numY_&lt;nY,QUOTIENT(n,nX),MOD(n,nX)+nY)=numY_,INDEX(Y_data,ROW(Y_нач)+QUOTIENT(n,nX),COLUMN(Y_нач)+MOD(n,nX)),"-")</f>
        <v>-</v>
      </c>
      <c r="G123" s="7" t="str">
        <f aca="false">IF(IF(numY_&lt;nY,QUOTIENT(n,nX),MOD(n,nX)+nY)=numY_,INDEX(Y_data,ROW(Y_нач)+QUOTIENT(n,nX),COLUMN(Y_нач)+MOD(n,nX)),"-")</f>
        <v>-</v>
      </c>
      <c r="H123" s="7" t="str">
        <f aca="false">IF(IF(numY_&lt;nY,QUOTIENT(n,nX),MOD(n,nX)+nY)=numY_,INDEX(Y_data,ROW(Y_нач)+QUOTIENT(n,nX),COLUMN(Y_нач)+MOD(n,nX)),"-")</f>
        <v>-</v>
      </c>
      <c r="I123" s="7" t="str">
        <f aca="false">IF(IF(numY_&lt;nY,QUOTIENT(n,nX),MOD(n,nX)+nY)=numY_,INDEX(Y_data,ROW(Y_нач)+QUOTIENT(n,nX),COLUMN(Y_нач)+MOD(n,nX)),"-")</f>
        <v>-</v>
      </c>
      <c r="J123" s="7" t="str">
        <f aca="false">IF(IF(numY_&lt;nY,QUOTIENT(n,nX),MOD(n,nX)+nY)=numY_,INDEX(Y_data,ROW(Y_нач)+QUOTIENT(n,nX),COLUMN(Y_нач)+MOD(n,nX)),"-")</f>
        <v>-</v>
      </c>
      <c r="K123" s="7" t="str">
        <f aca="false">IF(IF(numY_&lt;nY,QUOTIENT(n,nX),MOD(n,nX)+nY)=numY_,INDEX(Y_data,ROW(Y_нач)+QUOTIENT(n,nX),COLUMN(Y_нач)+MOD(n,nX)),"-")</f>
        <v>-</v>
      </c>
      <c r="L123" s="7" t="str">
        <f aca="false">IF(IF(numY_&lt;nY,QUOTIENT(n,nX),MOD(n,nX)+nY)=numY_,INDEX(Y_data,ROW(Y_нач)+QUOTIENT(n,nX),COLUMN(Y_нач)+MOD(n,nX)),"-")</f>
        <v>-</v>
      </c>
      <c r="M123" s="7" t="str">
        <f aca="false">IF(IF(numY_&lt;nY,QUOTIENT(n,nX),MOD(n,nX)+nY)=numY_,INDEX(Y_data,ROW(Y_нач)+QUOTIENT(n,nX),COLUMN(Y_нач)+MOD(n,nX)),"-")</f>
        <v>-</v>
      </c>
      <c r="N123" s="7" t="n">
        <f aca="false">IF(IF(numY_&lt;nY,QUOTIENT(n,nX),MOD(n,nX)+nY)=numY_,INDEX(Y_data,ROW(Y_нач)+QUOTIENT(n,nX),COLUMN(Y_нач)+MOD(n,nX)),"-")</f>
        <v>-4.6667617940633</v>
      </c>
      <c r="O123" s="7" t="str">
        <f aca="false">IF(IF(numY_&lt;nY,QUOTIENT(n,nX),MOD(n,nX)+nY)=numY_,INDEX(Y_data,ROW(Y_нач)+QUOTIENT(n,nX),COLUMN(Y_нач)+MOD(n,nX)),"-")</f>
        <v>-</v>
      </c>
      <c r="P123" s="7" t="str">
        <f aca="false">IF(IF(numY_&lt;nY,QUOTIENT(n,nX),MOD(n,nX)+nY)=numY_,INDEX(Y_data,ROW(Y_нач)+QUOTIENT(n,nX),COLUMN(Y_нач)+MOD(n,nX)),"-")</f>
        <v>-</v>
      </c>
      <c r="Q123" s="7" t="str">
        <f aca="false">IF(IF(numY_&lt;nY,QUOTIENT(n,nX),MOD(n,nX)+nY)=numY_,INDEX(Y_data,ROW(Y_нач)+QUOTIENT(n,nX),COLUMN(Y_нач)+MOD(n,nX)),"-")</f>
        <v>-</v>
      </c>
      <c r="R123" s="7" t="str">
        <f aca="false">IF(IF(numY_&lt;nY,QUOTIENT(n,nX),MOD(n,nX)+nY)=numY_,INDEX(Y_data,ROW(Y_нач)+QUOTIENT(n,nX),COLUMN(Y_нач)+MOD(n,nX)),"-")</f>
        <v>-</v>
      </c>
      <c r="S123" s="7" t="str">
        <f aca="false">IF(IF(numY_&lt;nY,QUOTIENT(n,nX),MOD(n,nX)+nY)=numY_,INDEX(Y_data,ROW(Y_нач)+QUOTIENT(n,nX),COLUMN(Y_нач)+MOD(n,nX)),"-")</f>
        <v>-</v>
      </c>
      <c r="T123" s="7" t="str">
        <f aca="false">IF(IF(numY_&lt;nY,QUOTIENT(n,nX),MOD(n,nX)+nY)=numY_,INDEX(Y_data,ROW(Y_нач)+QUOTIENT(n,nX),COLUMN(Y_нач)+MOD(n,nX)),"-")</f>
        <v>-</v>
      </c>
      <c r="U123" s="7" t="str">
        <f aca="false">IF(IF(numY_&lt;nY,QUOTIENT(n,nX),MOD(n,nX)+nY)=numY_,INDEX(Y_data,ROW(Y_нач)+QUOTIENT(n,nX),COLUMN(Y_нач)+MOD(n,nX)),"-")</f>
        <v>-</v>
      </c>
      <c r="V123" s="7" t="str">
        <f aca="false">IF(IF(numY_&lt;nY,QUOTIENT(n,nX),MOD(n,nX)+nY)=numY_,INDEX(Y_data,ROW(Y_нач)+QUOTIENT(n,nX),COLUMN(Y_нач)+MOD(n,nX)),"-")</f>
        <v>-</v>
      </c>
      <c r="W123" s="7" t="str">
        <f aca="false">IF(IF(numY_&lt;nY,QUOTIENT(n,nX),MOD(n,nX)+nY)=numY_,INDEX(Y_data,ROW(Y_нач)+QUOTIENT(n,nX),COLUMN(Y_нач)+MOD(n,nX)),"-")</f>
        <v>-</v>
      </c>
      <c r="X123" s="7" t="str">
        <f aca="false">IF(IF(numY_&lt;nY,QUOTIENT(n,nX),MOD(n,nX)+nY)=numY_,INDEX(Y_data,ROW(Y_нач)+QUOTIENT(n,nX),COLUMN(Y_нач)+MOD(n,nX)),"-")</f>
        <v>-</v>
      </c>
      <c r="Y123" s="7" t="n">
        <f aca="false">IF(IF(numY_&lt;nY,QUOTIENT(n,nX),MOD(n,nX)+nY)=numY_,INDEX(Y_data,ROW(Y_нач)+QUOTIENT(n,nX),COLUMN(Y_нач)+MOD(n,nX)),"-")</f>
        <v>-4.6667617940633</v>
      </c>
    </row>
  </sheetData>
  <conditionalFormatting sqref="D2:Y2">
    <cfRule type="cellIs" priority="2" operator="greaterThanOrEqual" aboveAverage="0" equalAverage="0" bottom="0" percent="0" rank="0" text="" dxfId="0">
      <formula>nY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2.226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2022-11-28T18:09:03Z</dcterms:created>
  <dc:creator>Сергей  Иванов</dc:creator>
  <dc:description/>
  <dc:language>ru-RU</dc:language>
  <cp:lastModifiedBy>Сергей  Иванов</cp:lastModifiedBy>
  <dcterms:modified xsi:type="dcterms:W3CDTF">2022-12-03T18:49:07Z</dcterms:modified>
  <cp:revision>118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